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70" activeTab="0"/>
  </bookViews>
  <sheets>
    <sheet name="Ledenlijst" sheetId="1" r:id="rId1"/>
    <sheet name="1e loting  44" sheetId="2" r:id="rId2"/>
    <sheet name="1e loting 45" sheetId="3" r:id="rId3"/>
    <sheet name="1e loting  46" sheetId="4" r:id="rId4"/>
    <sheet name="1e loting  47" sheetId="5" r:id="rId5"/>
    <sheet name="1e loting  48" sheetId="6" r:id="rId6"/>
    <sheet name="tête-á-tête -dag 2" sheetId="7" r:id="rId7"/>
    <sheet name="doublette 44" sheetId="8" r:id="rId8"/>
    <sheet name="doublette 45" sheetId="9" r:id="rId9"/>
    <sheet name="doublette 46" sheetId="10" r:id="rId10"/>
    <sheet name="doublette 47" sheetId="11" r:id="rId11"/>
    <sheet name="doublette 48" sheetId="12" r:id="rId12"/>
    <sheet name="doublette 50" sheetId="13" r:id="rId13"/>
  </sheets>
  <definedNames/>
  <calcPr fullCalcOnLoad="1"/>
</workbook>
</file>

<file path=xl/sharedStrings.xml><?xml version="1.0" encoding="utf-8"?>
<sst xmlns="http://schemas.openxmlformats.org/spreadsheetml/2006/main" count="149" uniqueCount="97">
  <si>
    <t>Annie</t>
  </si>
  <si>
    <t>Bosman</t>
  </si>
  <si>
    <t>Co</t>
  </si>
  <si>
    <t>Theo</t>
  </si>
  <si>
    <t>Bussink</t>
  </si>
  <si>
    <t>Louis</t>
  </si>
  <si>
    <t>Cornelissen</t>
  </si>
  <si>
    <t>Bets</t>
  </si>
  <si>
    <t>Henk</t>
  </si>
  <si>
    <t>Freek</t>
  </si>
  <si>
    <t>Dikken</t>
  </si>
  <si>
    <t>Dick</t>
  </si>
  <si>
    <t>Driessen</t>
  </si>
  <si>
    <t>Philip</t>
  </si>
  <si>
    <t>Thea</t>
  </si>
  <si>
    <t>Elands</t>
  </si>
  <si>
    <t>Gerrit</t>
  </si>
  <si>
    <t>Engelen</t>
  </si>
  <si>
    <t>Truus</t>
  </si>
  <si>
    <t>Joke</t>
  </si>
  <si>
    <t>Ria</t>
  </si>
  <si>
    <t>Fred</t>
  </si>
  <si>
    <t>Els</t>
  </si>
  <si>
    <t>Auke</t>
  </si>
  <si>
    <t>Frans</t>
  </si>
  <si>
    <t>Harry</t>
  </si>
  <si>
    <t>Jan</t>
  </si>
  <si>
    <t xml:space="preserve">Lohuis </t>
  </si>
  <si>
    <t>Gerard</t>
  </si>
  <si>
    <t>Wilma</t>
  </si>
  <si>
    <t>Meijer</t>
  </si>
  <si>
    <t>Bertus</t>
  </si>
  <si>
    <t>Agnes</t>
  </si>
  <si>
    <t>Pouwels</t>
  </si>
  <si>
    <t>Reuterink</t>
  </si>
  <si>
    <t>Lies</t>
  </si>
  <si>
    <t>Snellenburg</t>
  </si>
  <si>
    <t>Stienezen</t>
  </si>
  <si>
    <t>Sjaak</t>
  </si>
  <si>
    <t>Visser</t>
  </si>
  <si>
    <t>Marco</t>
  </si>
  <si>
    <t>Willemsen</t>
  </si>
  <si>
    <t>Workel</t>
  </si>
  <si>
    <t>Siny</t>
  </si>
  <si>
    <t xml:space="preserve"> </t>
  </si>
  <si>
    <t>winst</t>
  </si>
  <si>
    <t>saldo</t>
  </si>
  <si>
    <t>voor</t>
  </si>
  <si>
    <t>tegen</t>
  </si>
  <si>
    <t xml:space="preserve">voor </t>
  </si>
  <si>
    <t>Ebbers</t>
  </si>
  <si>
    <t>Schepers</t>
  </si>
  <si>
    <t>Invulscherm clubnummers</t>
  </si>
  <si>
    <t>Aalbers</t>
  </si>
  <si>
    <t>Jacques</t>
  </si>
  <si>
    <t>Arts</t>
  </si>
  <si>
    <t>Huub</t>
  </si>
  <si>
    <t>Diny</t>
  </si>
  <si>
    <t>Beijer</t>
  </si>
  <si>
    <t>Bern.</t>
  </si>
  <si>
    <t>Letty</t>
  </si>
  <si>
    <t>Keller</t>
  </si>
  <si>
    <t>Delwig</t>
  </si>
  <si>
    <t>Herman</t>
  </si>
  <si>
    <t>Hendrika</t>
  </si>
  <si>
    <t>Otten</t>
  </si>
  <si>
    <t>Tenback</t>
  </si>
  <si>
    <t>v Aggelen</t>
  </si>
  <si>
    <t xml:space="preserve">v Kerkhoff </t>
  </si>
  <si>
    <t xml:space="preserve">vd Vooren </t>
  </si>
  <si>
    <t xml:space="preserve">v Dijk </t>
  </si>
  <si>
    <t xml:space="preserve">v Kempen </t>
  </si>
  <si>
    <t xml:space="preserve">v Aggelen </t>
  </si>
  <si>
    <t xml:space="preserve">v Klinken </t>
  </si>
  <si>
    <t xml:space="preserve">ten Tije </t>
  </si>
  <si>
    <t>Hanegraaf</t>
  </si>
  <si>
    <t>van Hal</t>
  </si>
  <si>
    <t>Bekker</t>
  </si>
  <si>
    <t>Bettie</t>
  </si>
  <si>
    <t>vd Kracht</t>
  </si>
  <si>
    <t>Mulder</t>
  </si>
  <si>
    <t>Rina</t>
  </si>
  <si>
    <t>Meijde vd</t>
  </si>
  <si>
    <t xml:space="preserve">Zeben v </t>
  </si>
  <si>
    <t>Frits</t>
  </si>
  <si>
    <t>Dag-1-1</t>
  </si>
  <si>
    <t>Dag-1-2</t>
  </si>
  <si>
    <t>Dag-1-3</t>
  </si>
  <si>
    <t>Dag-1-4</t>
  </si>
  <si>
    <t>Dag-2-4</t>
  </si>
  <si>
    <t>Dag-2-1</t>
  </si>
  <si>
    <t>Dag-2-2</t>
  </si>
  <si>
    <t>Dag-2-3</t>
  </si>
  <si>
    <t>Administratie</t>
  </si>
  <si>
    <t>Pastoor</t>
  </si>
  <si>
    <t>ff wachten</t>
  </si>
  <si>
    <t>Clubkampioenschap 2022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</si>
</sst>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45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Fill="1" applyBorder="1" applyAlignment="1">
      <alignment/>
    </xf>
    <xf numFmtId="0" fontId="1" fillId="33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34" borderId="0" xfId="0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0" fontId="3" fillId="35" borderId="10" xfId="0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37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37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10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3"/>
  <sheetViews>
    <sheetView tabSelected="1" zoomScalePageLayoutView="0" workbookViewId="0" topLeftCell="A32">
      <pane xSplit="4" topLeftCell="E1" activePane="topRight" state="frozen"/>
      <selection pane="topLeft" activeCell="A1" sqref="A1"/>
      <selection pane="topRight" activeCell="A2" sqref="A2:F48"/>
    </sheetView>
  </sheetViews>
  <sheetFormatPr defaultColWidth="9.140625" defaultRowHeight="12.75"/>
  <cols>
    <col min="2" max="2" width="25.140625" style="3" bestFit="1" customWidth="1"/>
    <col min="3" max="3" width="20.8515625" style="0" hidden="1" customWidth="1"/>
    <col min="4" max="4" width="10.421875" style="0" hidden="1" customWidth="1"/>
    <col min="5" max="6" width="8.8515625" style="1" customWidth="1"/>
    <col min="7" max="7" width="1.57421875" style="10" customWidth="1"/>
    <col min="8" max="9" width="8.8515625" style="1" customWidth="1"/>
    <col min="10" max="10" width="1.57421875" style="10" customWidth="1"/>
    <col min="11" max="12" width="8.8515625" style="1" customWidth="1"/>
    <col min="13" max="13" width="1.57421875" style="10" customWidth="1"/>
    <col min="14" max="15" width="8.8515625" style="1" customWidth="1"/>
    <col min="16" max="16" width="1.57421875" style="10" customWidth="1"/>
    <col min="19" max="19" width="1.57421875" style="10" customWidth="1"/>
    <col min="22" max="22" width="1.57421875" style="10" customWidth="1"/>
    <col min="25" max="25" width="1.57421875" style="10" customWidth="1"/>
    <col min="28" max="28" width="1.57421875" style="10" customWidth="1"/>
    <col min="31" max="31" width="1.57421875" style="10" customWidth="1"/>
  </cols>
  <sheetData>
    <row r="1" spans="1:30" ht="12.75">
      <c r="A1" s="44"/>
      <c r="H1" s="53" t="s">
        <v>85</v>
      </c>
      <c r="I1" s="53"/>
      <c r="K1" s="53" t="s">
        <v>86</v>
      </c>
      <c r="L1" s="53"/>
      <c r="N1" s="53" t="s">
        <v>87</v>
      </c>
      <c r="O1" s="53"/>
      <c r="Q1" s="53" t="s">
        <v>88</v>
      </c>
      <c r="R1" s="53"/>
      <c r="T1" s="53" t="s">
        <v>90</v>
      </c>
      <c r="U1" s="53"/>
      <c r="W1" s="53" t="s">
        <v>91</v>
      </c>
      <c r="X1" s="53"/>
      <c r="Z1" s="53" t="s">
        <v>92</v>
      </c>
      <c r="AA1" s="53"/>
      <c r="AC1" s="53" t="s">
        <v>89</v>
      </c>
      <c r="AD1" s="53"/>
    </row>
    <row r="2" spans="1:30" ht="12">
      <c r="A2" s="45"/>
      <c r="B2" s="46" t="s">
        <v>96</v>
      </c>
      <c r="C2" s="45"/>
      <c r="D2" s="45"/>
      <c r="E2" s="47" t="s">
        <v>45</v>
      </c>
      <c r="F2" s="47" t="s">
        <v>46</v>
      </c>
      <c r="H2" s="1" t="s">
        <v>47</v>
      </c>
      <c r="I2" s="1" t="s">
        <v>48</v>
      </c>
      <c r="K2" s="1" t="s">
        <v>47</v>
      </c>
      <c r="L2" s="1" t="s">
        <v>48</v>
      </c>
      <c r="N2" s="1" t="s">
        <v>49</v>
      </c>
      <c r="O2" s="1" t="s">
        <v>48</v>
      </c>
      <c r="Q2" s="1" t="s">
        <v>49</v>
      </c>
      <c r="R2" s="1" t="s">
        <v>48</v>
      </c>
      <c r="T2" s="1" t="s">
        <v>49</v>
      </c>
      <c r="U2" s="1" t="s">
        <v>48</v>
      </c>
      <c r="W2" s="1" t="s">
        <v>49</v>
      </c>
      <c r="X2" s="1" t="s">
        <v>48</v>
      </c>
      <c r="Z2" s="1" t="s">
        <v>49</v>
      </c>
      <c r="AA2" s="1" t="s">
        <v>48</v>
      </c>
      <c r="AC2" s="1" t="s">
        <v>49</v>
      </c>
      <c r="AD2" s="1" t="s">
        <v>48</v>
      </c>
    </row>
    <row r="3" spans="1:30" ht="12">
      <c r="A3" s="48">
        <v>1</v>
      </c>
      <c r="B3" s="49" t="str">
        <f aca="true" t="shared" si="0" ref="B3:B48">D3&amp;" "&amp;C3</f>
        <v>Bets Cornelissen</v>
      </c>
      <c r="C3" s="50" t="s">
        <v>6</v>
      </c>
      <c r="D3" s="51" t="s">
        <v>7</v>
      </c>
      <c r="E3" s="47">
        <f aca="true" t="shared" si="1" ref="E3:E48">+IF(H3=13,1)+IF(K3=13,1)+IF(N3=13,1)+IF(Q3=13,1)+IF(T3=13,1)+IF(W3=13,1)+IF(Z3=13,1)+IF(AC3=13,1)</f>
        <v>7</v>
      </c>
      <c r="F3" s="47">
        <f aca="true" t="shared" si="2" ref="F3:F48">(H3-I3+K3-L3+N3-O3+Q3-R3+T3-U3+W3-X3+Z3-AA3+AC3-AD3)</f>
        <v>48</v>
      </c>
      <c r="H3" s="1">
        <v>13</v>
      </c>
      <c r="I3" s="1">
        <v>9</v>
      </c>
      <c r="K3" s="1">
        <v>13</v>
      </c>
      <c r="L3" s="1">
        <v>10</v>
      </c>
      <c r="N3" s="1">
        <v>13</v>
      </c>
      <c r="O3" s="1">
        <v>5</v>
      </c>
      <c r="Q3" s="1">
        <v>13</v>
      </c>
      <c r="R3" s="1">
        <v>5</v>
      </c>
      <c r="T3" s="1">
        <v>13</v>
      </c>
      <c r="U3" s="1">
        <v>6</v>
      </c>
      <c r="W3" s="1">
        <v>12</v>
      </c>
      <c r="X3" s="1">
        <v>13</v>
      </c>
      <c r="Z3" s="1">
        <v>13</v>
      </c>
      <c r="AA3" s="1">
        <v>6</v>
      </c>
      <c r="AC3" s="1">
        <v>13</v>
      </c>
      <c r="AD3" s="1">
        <v>1</v>
      </c>
    </row>
    <row r="4" spans="1:30" ht="12">
      <c r="A4" s="48">
        <v>2</v>
      </c>
      <c r="B4" s="49" t="str">
        <f t="shared" si="0"/>
        <v>Henk v Aggelen</v>
      </c>
      <c r="C4" s="50" t="s">
        <v>67</v>
      </c>
      <c r="D4" s="51" t="s">
        <v>8</v>
      </c>
      <c r="E4" s="47">
        <f t="shared" si="1"/>
        <v>7</v>
      </c>
      <c r="F4" s="47">
        <f t="shared" si="2"/>
        <v>31</v>
      </c>
      <c r="H4" s="1">
        <v>13</v>
      </c>
      <c r="I4" s="1">
        <v>10</v>
      </c>
      <c r="K4" s="1">
        <v>13</v>
      </c>
      <c r="L4" s="1">
        <v>2</v>
      </c>
      <c r="N4" s="1">
        <v>10</v>
      </c>
      <c r="O4" s="1">
        <v>13</v>
      </c>
      <c r="Q4" s="1">
        <v>13</v>
      </c>
      <c r="R4" s="1">
        <v>11</v>
      </c>
      <c r="T4" s="1">
        <v>13</v>
      </c>
      <c r="U4" s="1">
        <v>6</v>
      </c>
      <c r="W4" s="1">
        <v>13</v>
      </c>
      <c r="X4" s="1">
        <v>12</v>
      </c>
      <c r="Z4" s="1">
        <v>13</v>
      </c>
      <c r="AA4" s="1">
        <v>12</v>
      </c>
      <c r="AC4" s="1">
        <v>13</v>
      </c>
      <c r="AD4" s="1">
        <v>4</v>
      </c>
    </row>
    <row r="5" spans="1:30" ht="12">
      <c r="A5" s="48">
        <v>3</v>
      </c>
      <c r="B5" s="49" t="str">
        <f t="shared" si="0"/>
        <v>Marco Visser</v>
      </c>
      <c r="C5" s="50" t="s">
        <v>39</v>
      </c>
      <c r="D5" s="51" t="s">
        <v>40</v>
      </c>
      <c r="E5" s="47">
        <f t="shared" si="1"/>
        <v>6</v>
      </c>
      <c r="F5" s="47">
        <f t="shared" si="2"/>
        <v>37</v>
      </c>
      <c r="H5" s="1">
        <v>13</v>
      </c>
      <c r="I5" s="1">
        <v>0</v>
      </c>
      <c r="K5" s="1">
        <v>2</v>
      </c>
      <c r="L5" s="1">
        <v>13</v>
      </c>
      <c r="N5" s="1">
        <v>13</v>
      </c>
      <c r="O5" s="1">
        <v>6</v>
      </c>
      <c r="Q5" s="1">
        <v>13</v>
      </c>
      <c r="R5" s="1">
        <v>9</v>
      </c>
      <c r="T5" s="1">
        <v>5</v>
      </c>
      <c r="U5" s="1">
        <v>13</v>
      </c>
      <c r="W5" s="1">
        <v>13</v>
      </c>
      <c r="X5" s="1">
        <v>4</v>
      </c>
      <c r="Z5" s="1">
        <v>13</v>
      </c>
      <c r="AA5" s="1">
        <v>0</v>
      </c>
      <c r="AC5" s="1">
        <v>13</v>
      </c>
      <c r="AD5" s="1">
        <v>3</v>
      </c>
    </row>
    <row r="6" spans="1:30" ht="12">
      <c r="A6" s="48">
        <v>4</v>
      </c>
      <c r="B6" s="49" t="str">
        <f t="shared" si="0"/>
        <v>Jacques Aalbers</v>
      </c>
      <c r="C6" s="50" t="s">
        <v>53</v>
      </c>
      <c r="D6" s="51" t="s">
        <v>54</v>
      </c>
      <c r="E6" s="47">
        <f t="shared" si="1"/>
        <v>6</v>
      </c>
      <c r="F6" s="47">
        <f t="shared" si="2"/>
        <v>21</v>
      </c>
      <c r="H6" s="1">
        <v>13</v>
      </c>
      <c r="I6" s="1">
        <v>1</v>
      </c>
      <c r="K6" s="1">
        <v>13</v>
      </c>
      <c r="L6" s="1">
        <v>9</v>
      </c>
      <c r="N6" s="1">
        <v>13</v>
      </c>
      <c r="O6" s="1">
        <v>10</v>
      </c>
      <c r="Q6" s="1">
        <v>13</v>
      </c>
      <c r="R6" s="1">
        <v>9</v>
      </c>
      <c r="T6" s="1">
        <v>6</v>
      </c>
      <c r="U6" s="1">
        <v>13</v>
      </c>
      <c r="W6" s="1">
        <v>12</v>
      </c>
      <c r="X6" s="1">
        <v>13</v>
      </c>
      <c r="Z6" s="1">
        <v>13</v>
      </c>
      <c r="AA6" s="1">
        <v>10</v>
      </c>
      <c r="AC6" s="1">
        <v>13</v>
      </c>
      <c r="AD6" s="1">
        <v>10</v>
      </c>
    </row>
    <row r="7" spans="1:30" ht="12">
      <c r="A7" s="48">
        <v>5</v>
      </c>
      <c r="B7" s="49" t="str">
        <f t="shared" si="0"/>
        <v>Theo vd Kracht</v>
      </c>
      <c r="C7" s="50" t="s">
        <v>79</v>
      </c>
      <c r="D7" s="51" t="s">
        <v>3</v>
      </c>
      <c r="E7" s="47">
        <f t="shared" si="1"/>
        <v>6</v>
      </c>
      <c r="F7" s="47">
        <f t="shared" si="2"/>
        <v>15</v>
      </c>
      <c r="H7" s="1">
        <v>13</v>
      </c>
      <c r="I7" s="1">
        <v>11</v>
      </c>
      <c r="K7" s="1">
        <v>12</v>
      </c>
      <c r="L7" s="1">
        <v>13</v>
      </c>
      <c r="N7" s="1">
        <v>13</v>
      </c>
      <c r="O7" s="1">
        <v>10</v>
      </c>
      <c r="Q7" s="1">
        <v>13</v>
      </c>
      <c r="R7" s="1">
        <v>10</v>
      </c>
      <c r="T7" s="1">
        <v>13</v>
      </c>
      <c r="U7" s="1">
        <v>6</v>
      </c>
      <c r="W7" s="1">
        <v>12</v>
      </c>
      <c r="X7" s="1">
        <v>13</v>
      </c>
      <c r="Z7" s="1">
        <v>13</v>
      </c>
      <c r="AA7" s="1">
        <v>12</v>
      </c>
      <c r="AC7" s="1">
        <v>13</v>
      </c>
      <c r="AD7" s="1">
        <v>12</v>
      </c>
    </row>
    <row r="8" spans="1:30" ht="12">
      <c r="A8" s="48">
        <v>6</v>
      </c>
      <c r="B8" s="49" t="str">
        <f t="shared" si="0"/>
        <v>Gerard Tenback</v>
      </c>
      <c r="C8" s="50" t="s">
        <v>66</v>
      </c>
      <c r="D8" s="51" t="s">
        <v>28</v>
      </c>
      <c r="E8" s="47">
        <f t="shared" si="1"/>
        <v>6</v>
      </c>
      <c r="F8" s="47">
        <f t="shared" si="2"/>
        <v>7</v>
      </c>
      <c r="H8" s="1">
        <v>13</v>
      </c>
      <c r="I8" s="1">
        <v>7</v>
      </c>
      <c r="K8" s="1">
        <v>13</v>
      </c>
      <c r="L8" s="1">
        <v>12</v>
      </c>
      <c r="N8" s="1">
        <v>13</v>
      </c>
      <c r="O8" s="1">
        <v>5</v>
      </c>
      <c r="Q8" s="1">
        <v>5</v>
      </c>
      <c r="R8" s="1">
        <v>13</v>
      </c>
      <c r="T8" s="1">
        <v>13</v>
      </c>
      <c r="U8" s="1">
        <v>5</v>
      </c>
      <c r="W8" s="1">
        <v>13</v>
      </c>
      <c r="X8" s="1">
        <v>12</v>
      </c>
      <c r="Z8" s="1">
        <v>13</v>
      </c>
      <c r="AA8" s="1">
        <v>10</v>
      </c>
      <c r="AC8" s="1">
        <v>1</v>
      </c>
      <c r="AD8" s="1">
        <v>13</v>
      </c>
    </row>
    <row r="9" spans="1:30" ht="12">
      <c r="A9" s="48">
        <v>7</v>
      </c>
      <c r="B9" s="49" t="str">
        <f t="shared" si="0"/>
        <v>Huub Arts</v>
      </c>
      <c r="C9" s="50" t="s">
        <v>55</v>
      </c>
      <c r="D9" s="51" t="s">
        <v>56</v>
      </c>
      <c r="E9" s="47">
        <f t="shared" si="1"/>
        <v>6</v>
      </c>
      <c r="F9" s="47">
        <f t="shared" si="2"/>
        <v>3</v>
      </c>
      <c r="H9" s="1">
        <v>13</v>
      </c>
      <c r="I9" s="1">
        <v>11</v>
      </c>
      <c r="K9" s="1">
        <v>13</v>
      </c>
      <c r="L9" s="1">
        <v>12</v>
      </c>
      <c r="N9" s="1">
        <v>13</v>
      </c>
      <c r="O9" s="1">
        <v>11</v>
      </c>
      <c r="Q9" s="1">
        <v>5</v>
      </c>
      <c r="R9" s="1">
        <v>13</v>
      </c>
      <c r="T9" s="1">
        <v>13</v>
      </c>
      <c r="U9" s="1">
        <v>6</v>
      </c>
      <c r="W9" s="1">
        <v>13</v>
      </c>
      <c r="X9" s="1">
        <v>7</v>
      </c>
      <c r="Z9" s="1">
        <v>13</v>
      </c>
      <c r="AA9" s="1">
        <v>11</v>
      </c>
      <c r="AC9" s="1">
        <v>4</v>
      </c>
      <c r="AD9" s="1">
        <v>13</v>
      </c>
    </row>
    <row r="10" spans="1:30" ht="12">
      <c r="A10" s="48">
        <v>8</v>
      </c>
      <c r="B10" s="49" t="str">
        <f t="shared" si="0"/>
        <v>Jan Reuterink</v>
      </c>
      <c r="C10" s="50" t="s">
        <v>34</v>
      </c>
      <c r="D10" s="51" t="s">
        <v>26</v>
      </c>
      <c r="E10" s="47">
        <f t="shared" si="1"/>
        <v>5</v>
      </c>
      <c r="F10" s="47">
        <f t="shared" si="2"/>
        <v>27</v>
      </c>
      <c r="H10" s="1">
        <v>8</v>
      </c>
      <c r="I10" s="1">
        <v>13</v>
      </c>
      <c r="K10" s="1">
        <v>2</v>
      </c>
      <c r="L10" s="1">
        <v>13</v>
      </c>
      <c r="N10" s="1">
        <v>13</v>
      </c>
      <c r="O10" s="1">
        <v>6</v>
      </c>
      <c r="Q10" s="1">
        <v>13</v>
      </c>
      <c r="R10" s="1">
        <v>5</v>
      </c>
      <c r="T10" s="1">
        <v>13</v>
      </c>
      <c r="U10" s="1">
        <v>3</v>
      </c>
      <c r="W10" s="1">
        <v>13</v>
      </c>
      <c r="X10" s="1">
        <v>2</v>
      </c>
      <c r="Z10" s="1">
        <v>13</v>
      </c>
      <c r="AA10" s="1">
        <v>3</v>
      </c>
      <c r="AC10" s="1">
        <v>10</v>
      </c>
      <c r="AD10" s="1">
        <v>13</v>
      </c>
    </row>
    <row r="11" spans="1:30" ht="12">
      <c r="A11" s="48">
        <v>9</v>
      </c>
      <c r="B11" s="49" t="str">
        <f t="shared" si="0"/>
        <v>Herman Delwig</v>
      </c>
      <c r="C11" s="50" t="s">
        <v>62</v>
      </c>
      <c r="D11" s="51" t="s">
        <v>63</v>
      </c>
      <c r="E11" s="47">
        <f t="shared" si="1"/>
        <v>5</v>
      </c>
      <c r="F11" s="47">
        <f t="shared" si="2"/>
        <v>27</v>
      </c>
      <c r="H11" s="1">
        <v>8</v>
      </c>
      <c r="I11" s="1">
        <v>13</v>
      </c>
      <c r="K11" s="1">
        <v>13</v>
      </c>
      <c r="L11" s="1">
        <v>3</v>
      </c>
      <c r="N11" s="1">
        <v>13</v>
      </c>
      <c r="O11" s="1">
        <v>4</v>
      </c>
      <c r="Q11" s="1">
        <v>13</v>
      </c>
      <c r="R11" s="1">
        <v>11</v>
      </c>
      <c r="T11" s="1">
        <v>13</v>
      </c>
      <c r="U11" s="1">
        <v>6</v>
      </c>
      <c r="W11" s="1">
        <v>12</v>
      </c>
      <c r="X11" s="1">
        <v>13</v>
      </c>
      <c r="Z11" s="1">
        <v>10</v>
      </c>
      <c r="AA11" s="1">
        <v>13</v>
      </c>
      <c r="AC11" s="1">
        <v>13</v>
      </c>
      <c r="AD11" s="1">
        <v>5</v>
      </c>
    </row>
    <row r="12" spans="1:30" ht="12">
      <c r="A12" s="48">
        <v>10</v>
      </c>
      <c r="B12" s="49" t="str">
        <f t="shared" si="0"/>
        <v>Sjaak ten Tije </v>
      </c>
      <c r="C12" s="50" t="s">
        <v>74</v>
      </c>
      <c r="D12" s="51" t="s">
        <v>38</v>
      </c>
      <c r="E12" s="47">
        <f t="shared" si="1"/>
        <v>5</v>
      </c>
      <c r="F12" s="47">
        <f t="shared" si="2"/>
        <v>26</v>
      </c>
      <c r="H12" s="1">
        <v>13</v>
      </c>
      <c r="I12" s="1">
        <v>0</v>
      </c>
      <c r="K12" s="1">
        <v>9</v>
      </c>
      <c r="L12" s="1">
        <v>13</v>
      </c>
      <c r="N12" s="1">
        <v>13</v>
      </c>
      <c r="O12" s="1">
        <v>11</v>
      </c>
      <c r="Q12" s="1">
        <v>11</v>
      </c>
      <c r="R12" s="1">
        <v>13</v>
      </c>
      <c r="T12" s="1">
        <v>7</v>
      </c>
      <c r="U12" s="1">
        <v>13</v>
      </c>
      <c r="W12" s="1">
        <v>13</v>
      </c>
      <c r="X12" s="1">
        <v>5</v>
      </c>
      <c r="Z12" s="1">
        <v>13</v>
      </c>
      <c r="AA12" s="1">
        <v>2</v>
      </c>
      <c r="AC12" s="1">
        <v>13</v>
      </c>
      <c r="AD12" s="1">
        <v>9</v>
      </c>
    </row>
    <row r="13" spans="1:30" ht="12">
      <c r="A13" s="48">
        <v>11</v>
      </c>
      <c r="B13" s="49" t="str">
        <f t="shared" si="0"/>
        <v>Annie Pastoor</v>
      </c>
      <c r="C13" s="50" t="s">
        <v>94</v>
      </c>
      <c r="D13" s="51" t="s">
        <v>0</v>
      </c>
      <c r="E13" s="47">
        <f t="shared" si="1"/>
        <v>5</v>
      </c>
      <c r="F13" s="47">
        <f t="shared" si="2"/>
        <v>20</v>
      </c>
      <c r="H13" s="1">
        <v>13</v>
      </c>
      <c r="I13" s="1">
        <v>4</v>
      </c>
      <c r="K13" s="1">
        <v>13</v>
      </c>
      <c r="L13" s="1">
        <v>4</v>
      </c>
      <c r="N13" s="1">
        <v>10</v>
      </c>
      <c r="O13" s="1">
        <v>13</v>
      </c>
      <c r="Q13" s="1">
        <v>13</v>
      </c>
      <c r="R13" s="1">
        <v>5</v>
      </c>
      <c r="T13" s="1">
        <v>13</v>
      </c>
      <c r="U13" s="1">
        <v>6</v>
      </c>
      <c r="W13" s="1">
        <v>13</v>
      </c>
      <c r="X13" s="1">
        <v>12</v>
      </c>
      <c r="Z13" s="1">
        <v>12</v>
      </c>
      <c r="AA13" s="1">
        <v>13</v>
      </c>
      <c r="AC13" s="1">
        <v>3</v>
      </c>
      <c r="AD13" s="1">
        <v>13</v>
      </c>
    </row>
    <row r="14" spans="1:30" ht="12">
      <c r="A14" s="48">
        <v>12</v>
      </c>
      <c r="B14" s="49" t="str">
        <f t="shared" si="0"/>
        <v>Lies Schepers</v>
      </c>
      <c r="C14" s="50" t="s">
        <v>51</v>
      </c>
      <c r="D14" s="51" t="s">
        <v>35</v>
      </c>
      <c r="E14" s="47">
        <f t="shared" si="1"/>
        <v>5</v>
      </c>
      <c r="F14" s="47">
        <f t="shared" si="2"/>
        <v>15</v>
      </c>
      <c r="H14" s="1">
        <v>13</v>
      </c>
      <c r="I14" s="1">
        <v>3</v>
      </c>
      <c r="K14" s="1">
        <v>4</v>
      </c>
      <c r="L14" s="1">
        <v>13</v>
      </c>
      <c r="N14" s="1">
        <v>13</v>
      </c>
      <c r="O14" s="1">
        <v>6</v>
      </c>
      <c r="Q14" s="1">
        <v>9</v>
      </c>
      <c r="R14" s="1">
        <v>13</v>
      </c>
      <c r="T14" s="1">
        <v>13</v>
      </c>
      <c r="U14" s="1">
        <v>11</v>
      </c>
      <c r="W14" s="1">
        <v>13</v>
      </c>
      <c r="X14" s="1">
        <v>4</v>
      </c>
      <c r="Z14" s="1">
        <v>3</v>
      </c>
      <c r="AA14" s="1">
        <v>13</v>
      </c>
      <c r="AC14" s="1">
        <v>13</v>
      </c>
      <c r="AD14" s="1">
        <v>3</v>
      </c>
    </row>
    <row r="15" spans="1:30" ht="12">
      <c r="A15" s="48">
        <v>13</v>
      </c>
      <c r="B15" s="49" t="str">
        <f t="shared" si="0"/>
        <v>Jan Snellenburg</v>
      </c>
      <c r="C15" s="50" t="s">
        <v>36</v>
      </c>
      <c r="D15" s="51" t="s">
        <v>26</v>
      </c>
      <c r="E15" s="47">
        <f t="shared" si="1"/>
        <v>5</v>
      </c>
      <c r="F15" s="47">
        <f t="shared" si="2"/>
        <v>14</v>
      </c>
      <c r="H15" s="1">
        <v>11</v>
      </c>
      <c r="I15" s="1">
        <v>13</v>
      </c>
      <c r="K15" s="1">
        <v>13</v>
      </c>
      <c r="L15" s="1">
        <v>10</v>
      </c>
      <c r="N15" s="1">
        <v>13</v>
      </c>
      <c r="O15" s="1">
        <v>10</v>
      </c>
      <c r="Q15" s="1">
        <v>10</v>
      </c>
      <c r="R15" s="1">
        <v>13</v>
      </c>
      <c r="T15" s="1">
        <v>13</v>
      </c>
      <c r="U15" s="1">
        <v>3</v>
      </c>
      <c r="W15" s="1">
        <v>2</v>
      </c>
      <c r="X15" s="1">
        <v>13</v>
      </c>
      <c r="Z15" s="1">
        <v>13</v>
      </c>
      <c r="AA15" s="1">
        <v>2</v>
      </c>
      <c r="AC15" s="1">
        <v>13</v>
      </c>
      <c r="AD15" s="1">
        <v>10</v>
      </c>
    </row>
    <row r="16" spans="1:30" ht="12">
      <c r="A16" s="48">
        <v>14</v>
      </c>
      <c r="B16" s="49" t="str">
        <f t="shared" si="0"/>
        <v>Louis Bussink</v>
      </c>
      <c r="C16" s="50" t="s">
        <v>4</v>
      </c>
      <c r="D16" s="51" t="s">
        <v>5</v>
      </c>
      <c r="E16" s="47">
        <f t="shared" si="1"/>
        <v>5</v>
      </c>
      <c r="F16" s="47">
        <f t="shared" si="2"/>
        <v>11</v>
      </c>
      <c r="H16" s="1">
        <v>13</v>
      </c>
      <c r="I16" s="1">
        <v>9</v>
      </c>
      <c r="K16" s="1">
        <v>13</v>
      </c>
      <c r="L16" s="1">
        <v>10</v>
      </c>
      <c r="N16" s="1">
        <v>5</v>
      </c>
      <c r="O16" s="1">
        <v>13</v>
      </c>
      <c r="Q16" s="1">
        <v>13</v>
      </c>
      <c r="R16" s="1">
        <v>8</v>
      </c>
      <c r="T16" s="1">
        <v>6</v>
      </c>
      <c r="U16" s="1">
        <v>13</v>
      </c>
      <c r="W16" s="1">
        <v>13</v>
      </c>
      <c r="X16" s="1">
        <v>5</v>
      </c>
      <c r="Z16" s="1">
        <v>12</v>
      </c>
      <c r="AA16" s="1">
        <v>13</v>
      </c>
      <c r="AC16" s="1">
        <v>13</v>
      </c>
      <c r="AD16" s="1">
        <v>6</v>
      </c>
    </row>
    <row r="17" spans="1:30" ht="12">
      <c r="A17" s="48">
        <v>15</v>
      </c>
      <c r="B17" s="49" t="str">
        <f t="shared" si="0"/>
        <v>Agnes vd Vooren </v>
      </c>
      <c r="C17" s="50" t="s">
        <v>69</v>
      </c>
      <c r="D17" s="51" t="s">
        <v>32</v>
      </c>
      <c r="E17" s="47">
        <f t="shared" si="1"/>
        <v>5</v>
      </c>
      <c r="F17" s="47">
        <f t="shared" si="2"/>
        <v>10</v>
      </c>
      <c r="H17" s="1">
        <v>13</v>
      </c>
      <c r="I17" s="1">
        <v>9</v>
      </c>
      <c r="K17" s="1">
        <v>5</v>
      </c>
      <c r="L17" s="1">
        <v>13</v>
      </c>
      <c r="N17" s="1">
        <v>13</v>
      </c>
      <c r="O17" s="1">
        <v>1</v>
      </c>
      <c r="Q17" s="1">
        <v>13</v>
      </c>
      <c r="R17" s="1">
        <v>9</v>
      </c>
      <c r="T17" s="1">
        <v>13</v>
      </c>
      <c r="U17" s="1">
        <v>5</v>
      </c>
      <c r="W17" s="1">
        <v>13</v>
      </c>
      <c r="X17" s="1">
        <v>12</v>
      </c>
      <c r="Z17" s="1">
        <v>6</v>
      </c>
      <c r="AA17" s="1">
        <v>13</v>
      </c>
      <c r="AC17" s="1">
        <v>9</v>
      </c>
      <c r="AD17" s="1">
        <v>13</v>
      </c>
    </row>
    <row r="18" spans="1:30" ht="12">
      <c r="A18" s="48">
        <v>16</v>
      </c>
      <c r="B18" s="49" t="str">
        <f t="shared" si="0"/>
        <v>Hendrika van Hal</v>
      </c>
      <c r="C18" s="50" t="s">
        <v>76</v>
      </c>
      <c r="D18" s="51" t="s">
        <v>64</v>
      </c>
      <c r="E18" s="47">
        <f t="shared" si="1"/>
        <v>5</v>
      </c>
      <c r="F18" s="47">
        <f t="shared" si="2"/>
        <v>3</v>
      </c>
      <c r="H18" s="1">
        <v>9</v>
      </c>
      <c r="I18" s="1">
        <v>13</v>
      </c>
      <c r="K18" s="1">
        <v>13</v>
      </c>
      <c r="L18" s="1">
        <v>12</v>
      </c>
      <c r="N18" s="1">
        <v>1</v>
      </c>
      <c r="O18" s="1">
        <v>13</v>
      </c>
      <c r="Q18" s="1">
        <v>13</v>
      </c>
      <c r="R18" s="1">
        <v>0</v>
      </c>
      <c r="T18" s="1">
        <v>13</v>
      </c>
      <c r="U18" s="1">
        <v>5</v>
      </c>
      <c r="W18" s="1">
        <v>4</v>
      </c>
      <c r="X18" s="1">
        <v>13</v>
      </c>
      <c r="Z18" s="1">
        <v>13</v>
      </c>
      <c r="AA18" s="1">
        <v>12</v>
      </c>
      <c r="AC18" s="1">
        <v>13</v>
      </c>
      <c r="AD18" s="1">
        <v>8</v>
      </c>
    </row>
    <row r="19" spans="1:30" ht="12">
      <c r="A19" s="48">
        <v>17</v>
      </c>
      <c r="B19" s="49" t="str">
        <f t="shared" si="0"/>
        <v>Siny Workel</v>
      </c>
      <c r="C19" s="50" t="s">
        <v>42</v>
      </c>
      <c r="D19" s="51" t="s">
        <v>43</v>
      </c>
      <c r="E19" s="47">
        <f t="shared" si="1"/>
        <v>5</v>
      </c>
      <c r="F19" s="47">
        <f t="shared" si="2"/>
        <v>1</v>
      </c>
      <c r="H19" s="1">
        <v>13</v>
      </c>
      <c r="I19" s="1">
        <v>12</v>
      </c>
      <c r="K19" s="1">
        <v>13</v>
      </c>
      <c r="L19" s="1">
        <v>9</v>
      </c>
      <c r="N19" s="1">
        <v>5</v>
      </c>
      <c r="O19" s="1">
        <v>13</v>
      </c>
      <c r="Q19" s="1">
        <v>8</v>
      </c>
      <c r="R19" s="1">
        <v>13</v>
      </c>
      <c r="T19" s="1">
        <v>5</v>
      </c>
      <c r="U19" s="1">
        <v>13</v>
      </c>
      <c r="W19" s="1">
        <v>13</v>
      </c>
      <c r="X19" s="1">
        <v>8</v>
      </c>
      <c r="Z19" s="1">
        <v>13</v>
      </c>
      <c r="AA19" s="1">
        <v>7</v>
      </c>
      <c r="AC19" s="1">
        <v>13</v>
      </c>
      <c r="AD19" s="1">
        <v>7</v>
      </c>
    </row>
    <row r="20" spans="1:30" ht="12">
      <c r="A20" s="48">
        <v>18</v>
      </c>
      <c r="B20" s="49" t="str">
        <f t="shared" si="0"/>
        <v>Theo v Kerkhoff </v>
      </c>
      <c r="C20" s="50" t="s">
        <v>68</v>
      </c>
      <c r="D20" s="51" t="s">
        <v>3</v>
      </c>
      <c r="E20" s="47">
        <f t="shared" si="1"/>
        <v>4</v>
      </c>
      <c r="F20" s="47">
        <f t="shared" si="2"/>
        <v>19</v>
      </c>
      <c r="H20" s="1">
        <v>13</v>
      </c>
      <c r="I20" s="1">
        <v>5</v>
      </c>
      <c r="K20" s="1">
        <v>13</v>
      </c>
      <c r="L20" s="1">
        <v>2</v>
      </c>
      <c r="N20" s="1">
        <v>13</v>
      </c>
      <c r="O20" s="1">
        <v>10</v>
      </c>
      <c r="Q20" s="1">
        <v>9</v>
      </c>
      <c r="R20" s="1">
        <v>13</v>
      </c>
      <c r="T20" s="1">
        <v>6</v>
      </c>
      <c r="U20" s="1">
        <v>13</v>
      </c>
      <c r="W20" s="1">
        <v>13</v>
      </c>
      <c r="X20" s="1">
        <v>2</v>
      </c>
      <c r="Z20" s="1">
        <v>11</v>
      </c>
      <c r="AA20" s="1">
        <v>13</v>
      </c>
      <c r="AC20" s="1">
        <v>12</v>
      </c>
      <c r="AD20" s="1">
        <v>13</v>
      </c>
    </row>
    <row r="21" spans="1:30" ht="12">
      <c r="A21" s="48">
        <v>19</v>
      </c>
      <c r="B21" s="49" t="str">
        <f t="shared" si="0"/>
        <v>Bertus Meijer</v>
      </c>
      <c r="C21" s="50" t="s">
        <v>30</v>
      </c>
      <c r="D21" s="51" t="s">
        <v>31</v>
      </c>
      <c r="E21" s="47">
        <f t="shared" si="1"/>
        <v>4</v>
      </c>
      <c r="F21" s="47">
        <f t="shared" si="2"/>
        <v>15</v>
      </c>
      <c r="H21" s="1">
        <v>11</v>
      </c>
      <c r="I21" s="1">
        <v>13</v>
      </c>
      <c r="K21" s="1">
        <v>13</v>
      </c>
      <c r="L21" s="1">
        <v>11</v>
      </c>
      <c r="N21" s="1">
        <v>10</v>
      </c>
      <c r="O21" s="1">
        <v>13</v>
      </c>
      <c r="Q21" s="1">
        <v>13</v>
      </c>
      <c r="R21" s="1">
        <v>1</v>
      </c>
      <c r="T21" s="1">
        <v>13</v>
      </c>
      <c r="U21" s="1">
        <v>7</v>
      </c>
      <c r="W21" s="1">
        <v>13</v>
      </c>
      <c r="X21" s="1">
        <v>7</v>
      </c>
      <c r="Z21" s="1">
        <v>10</v>
      </c>
      <c r="AA21" s="1">
        <v>13</v>
      </c>
      <c r="AC21" s="1">
        <v>10</v>
      </c>
      <c r="AD21" s="1">
        <v>13</v>
      </c>
    </row>
    <row r="22" spans="1:30" ht="12">
      <c r="A22" s="48">
        <v>20</v>
      </c>
      <c r="B22" s="49" t="str">
        <f t="shared" si="0"/>
        <v>Fred v Kempen </v>
      </c>
      <c r="C22" s="50" t="s">
        <v>71</v>
      </c>
      <c r="D22" s="51" t="s">
        <v>21</v>
      </c>
      <c r="E22" s="47">
        <f t="shared" si="1"/>
        <v>4</v>
      </c>
      <c r="F22" s="47">
        <f t="shared" si="2"/>
        <v>14</v>
      </c>
      <c r="H22" s="1">
        <v>9</v>
      </c>
      <c r="I22" s="1">
        <v>13</v>
      </c>
      <c r="K22" s="1">
        <v>13</v>
      </c>
      <c r="L22" s="1">
        <v>2</v>
      </c>
      <c r="N22" s="1">
        <v>11</v>
      </c>
      <c r="O22" s="1">
        <v>13</v>
      </c>
      <c r="Q22" s="1">
        <v>8</v>
      </c>
      <c r="R22" s="1">
        <v>13</v>
      </c>
      <c r="T22" s="1">
        <v>13</v>
      </c>
      <c r="U22" s="1">
        <v>5</v>
      </c>
      <c r="W22" s="1">
        <v>5</v>
      </c>
      <c r="X22" s="1">
        <v>13</v>
      </c>
      <c r="Z22" s="1">
        <v>13</v>
      </c>
      <c r="AA22" s="1">
        <v>12</v>
      </c>
      <c r="AC22" s="1">
        <v>13</v>
      </c>
      <c r="AD22" s="1">
        <v>0</v>
      </c>
    </row>
    <row r="23" spans="1:30" ht="12">
      <c r="A23" s="48">
        <v>21</v>
      </c>
      <c r="B23" s="49" t="str">
        <f t="shared" si="0"/>
        <v>Henk Engelen</v>
      </c>
      <c r="C23" s="50" t="s">
        <v>17</v>
      </c>
      <c r="D23" s="51" t="s">
        <v>8</v>
      </c>
      <c r="E23" s="47">
        <f t="shared" si="1"/>
        <v>4</v>
      </c>
      <c r="F23" s="47">
        <f t="shared" si="2"/>
        <v>9</v>
      </c>
      <c r="H23" s="1">
        <v>12</v>
      </c>
      <c r="I23" s="1">
        <v>13</v>
      </c>
      <c r="K23" s="1">
        <v>13</v>
      </c>
      <c r="L23" s="1">
        <v>3</v>
      </c>
      <c r="N23" s="1">
        <v>11</v>
      </c>
      <c r="O23" s="1">
        <v>13</v>
      </c>
      <c r="Q23" s="1">
        <v>13</v>
      </c>
      <c r="R23" s="1">
        <v>8</v>
      </c>
      <c r="T23" s="1">
        <v>13</v>
      </c>
      <c r="U23" s="1">
        <v>7</v>
      </c>
      <c r="W23" s="1">
        <v>7</v>
      </c>
      <c r="X23" s="1">
        <v>13</v>
      </c>
      <c r="Z23" s="1">
        <v>13</v>
      </c>
      <c r="AA23" s="1">
        <v>8</v>
      </c>
      <c r="AC23" s="1">
        <v>5</v>
      </c>
      <c r="AD23" s="1">
        <v>13</v>
      </c>
    </row>
    <row r="24" spans="1:30" ht="12">
      <c r="A24" s="48">
        <v>22</v>
      </c>
      <c r="B24" s="49" t="str">
        <f t="shared" si="0"/>
        <v>Harry Willemsen</v>
      </c>
      <c r="C24" s="50" t="s">
        <v>41</v>
      </c>
      <c r="D24" s="51" t="s">
        <v>25</v>
      </c>
      <c r="E24" s="47">
        <f t="shared" si="1"/>
        <v>4</v>
      </c>
      <c r="F24" s="47">
        <f t="shared" si="2"/>
        <v>7</v>
      </c>
      <c r="H24" s="1">
        <v>9</v>
      </c>
      <c r="I24" s="1">
        <v>13</v>
      </c>
      <c r="K24" s="1">
        <v>3</v>
      </c>
      <c r="L24" s="1">
        <v>13</v>
      </c>
      <c r="N24" s="1">
        <v>11</v>
      </c>
      <c r="O24" s="1">
        <v>13</v>
      </c>
      <c r="Q24" s="1">
        <v>13</v>
      </c>
      <c r="R24" s="1">
        <v>3</v>
      </c>
      <c r="T24" s="1">
        <v>4</v>
      </c>
      <c r="U24" s="1">
        <v>13</v>
      </c>
      <c r="W24" s="1">
        <v>13</v>
      </c>
      <c r="X24" s="1">
        <v>8</v>
      </c>
      <c r="Z24" s="1">
        <v>13</v>
      </c>
      <c r="AA24" s="1">
        <v>0</v>
      </c>
      <c r="AC24" s="1">
        <v>13</v>
      </c>
      <c r="AD24" s="1">
        <v>9</v>
      </c>
    </row>
    <row r="25" spans="1:30" ht="12">
      <c r="A25" s="48">
        <v>23</v>
      </c>
      <c r="B25" s="49" t="str">
        <f t="shared" si="0"/>
        <v>Truus Engelen</v>
      </c>
      <c r="C25" s="50" t="s">
        <v>17</v>
      </c>
      <c r="D25" s="51" t="s">
        <v>18</v>
      </c>
      <c r="E25" s="47">
        <f t="shared" si="1"/>
        <v>4</v>
      </c>
      <c r="F25" s="47">
        <f t="shared" si="2"/>
        <v>2</v>
      </c>
      <c r="H25" s="1">
        <v>13</v>
      </c>
      <c r="I25" s="1">
        <v>6</v>
      </c>
      <c r="K25" s="1">
        <v>13</v>
      </c>
      <c r="L25" s="1">
        <v>9</v>
      </c>
      <c r="N25" s="1">
        <v>8</v>
      </c>
      <c r="O25" s="1">
        <v>13</v>
      </c>
      <c r="Q25" s="1">
        <v>13</v>
      </c>
      <c r="R25" s="1">
        <v>10</v>
      </c>
      <c r="T25" s="1">
        <v>5</v>
      </c>
      <c r="U25" s="1">
        <v>13</v>
      </c>
      <c r="W25" s="1">
        <v>5</v>
      </c>
      <c r="X25" s="1">
        <v>13</v>
      </c>
      <c r="Z25" s="1">
        <v>12</v>
      </c>
      <c r="AA25" s="1">
        <v>13</v>
      </c>
      <c r="AC25" s="1">
        <v>13</v>
      </c>
      <c r="AD25" s="1">
        <v>3</v>
      </c>
    </row>
    <row r="26" spans="1:30" ht="12">
      <c r="A26" s="48">
        <v>24</v>
      </c>
      <c r="B26" s="49" t="str">
        <f t="shared" si="0"/>
        <v>Letty Keller</v>
      </c>
      <c r="C26" s="50" t="s">
        <v>61</v>
      </c>
      <c r="D26" s="51" t="s">
        <v>60</v>
      </c>
      <c r="E26" s="47">
        <f t="shared" si="1"/>
        <v>4</v>
      </c>
      <c r="F26" s="47">
        <f t="shared" si="2"/>
        <v>1</v>
      </c>
      <c r="H26" s="1">
        <v>7</v>
      </c>
      <c r="I26" s="1">
        <v>13</v>
      </c>
      <c r="K26" s="1">
        <v>10</v>
      </c>
      <c r="L26" s="1">
        <v>13</v>
      </c>
      <c r="N26" s="1">
        <v>13</v>
      </c>
      <c r="O26" s="1">
        <v>8</v>
      </c>
      <c r="Q26" s="1">
        <v>10</v>
      </c>
      <c r="R26" s="1">
        <v>13</v>
      </c>
      <c r="T26" s="1">
        <v>13</v>
      </c>
      <c r="U26" s="1">
        <v>4</v>
      </c>
      <c r="W26" s="1">
        <v>13</v>
      </c>
      <c r="X26" s="1">
        <v>11</v>
      </c>
      <c r="Z26" s="1">
        <v>2</v>
      </c>
      <c r="AA26" s="1">
        <v>13</v>
      </c>
      <c r="AC26" s="1">
        <v>13</v>
      </c>
      <c r="AD26" s="1">
        <v>5</v>
      </c>
    </row>
    <row r="27" spans="1:30" ht="12">
      <c r="A27" s="48">
        <v>25</v>
      </c>
      <c r="B27" s="49" t="str">
        <f t="shared" si="0"/>
        <v>Els v Kerkhoff </v>
      </c>
      <c r="C27" s="50" t="s">
        <v>68</v>
      </c>
      <c r="D27" s="51" t="s">
        <v>22</v>
      </c>
      <c r="E27" s="47">
        <f t="shared" si="1"/>
        <v>4</v>
      </c>
      <c r="F27" s="47">
        <f t="shared" si="2"/>
        <v>-5</v>
      </c>
      <c r="H27" s="1">
        <v>10</v>
      </c>
      <c r="I27" s="1">
        <v>13</v>
      </c>
      <c r="K27" s="1">
        <v>13</v>
      </c>
      <c r="L27" s="1">
        <v>10</v>
      </c>
      <c r="N27" s="1">
        <v>1</v>
      </c>
      <c r="O27" s="1">
        <v>13</v>
      </c>
      <c r="Q27" s="1">
        <v>13</v>
      </c>
      <c r="R27" s="1">
        <v>0</v>
      </c>
      <c r="T27" s="1">
        <v>3</v>
      </c>
      <c r="U27" s="1">
        <v>13</v>
      </c>
      <c r="W27" s="1">
        <v>13</v>
      </c>
      <c r="X27" s="1">
        <v>11</v>
      </c>
      <c r="Z27" s="1">
        <v>12</v>
      </c>
      <c r="AA27" s="1">
        <v>13</v>
      </c>
      <c r="AC27" s="1">
        <v>13</v>
      </c>
      <c r="AD27" s="1">
        <v>10</v>
      </c>
    </row>
    <row r="28" spans="1:30" ht="12">
      <c r="A28" s="48">
        <v>26</v>
      </c>
      <c r="B28" s="49" t="str">
        <f t="shared" si="0"/>
        <v>Gerrit Elands</v>
      </c>
      <c r="C28" s="50" t="s">
        <v>15</v>
      </c>
      <c r="D28" s="51" t="s">
        <v>16</v>
      </c>
      <c r="E28" s="47">
        <f t="shared" si="1"/>
        <v>4</v>
      </c>
      <c r="F28" s="47">
        <f t="shared" si="2"/>
        <v>-6</v>
      </c>
      <c r="H28" s="1">
        <v>13</v>
      </c>
      <c r="I28" s="1">
        <v>5</v>
      </c>
      <c r="K28" s="1">
        <v>13</v>
      </c>
      <c r="L28" s="1">
        <v>7</v>
      </c>
      <c r="N28" s="1">
        <v>13</v>
      </c>
      <c r="O28" s="1">
        <v>8</v>
      </c>
      <c r="Q28" s="1">
        <v>9</v>
      </c>
      <c r="R28" s="1">
        <v>13</v>
      </c>
      <c r="T28" s="1">
        <v>6</v>
      </c>
      <c r="U28" s="1">
        <v>13</v>
      </c>
      <c r="W28" s="1">
        <v>2</v>
      </c>
      <c r="X28" s="1">
        <v>13</v>
      </c>
      <c r="Z28" s="1">
        <v>13</v>
      </c>
      <c r="AA28" s="1">
        <v>9</v>
      </c>
      <c r="AC28" s="1">
        <v>6</v>
      </c>
      <c r="AD28" s="1">
        <v>13</v>
      </c>
    </row>
    <row r="29" spans="1:30" ht="12">
      <c r="A29" s="48">
        <v>27</v>
      </c>
      <c r="B29" s="49" t="str">
        <f t="shared" si="0"/>
        <v>Frits Mulder</v>
      </c>
      <c r="C29" s="50" t="s">
        <v>80</v>
      </c>
      <c r="D29" s="51" t="s">
        <v>84</v>
      </c>
      <c r="E29" s="47">
        <f t="shared" si="1"/>
        <v>4</v>
      </c>
      <c r="F29" s="47">
        <f t="shared" si="2"/>
        <v>-8</v>
      </c>
      <c r="H29" s="1">
        <v>5</v>
      </c>
      <c r="I29" s="1">
        <v>13</v>
      </c>
      <c r="K29" s="1">
        <v>13</v>
      </c>
      <c r="L29" s="1">
        <v>11</v>
      </c>
      <c r="N29" s="1">
        <v>8</v>
      </c>
      <c r="O29" s="1">
        <v>13</v>
      </c>
      <c r="Q29" s="1">
        <v>5</v>
      </c>
      <c r="R29" s="1">
        <v>13</v>
      </c>
      <c r="T29" s="1">
        <v>13</v>
      </c>
      <c r="U29" s="1">
        <v>6</v>
      </c>
      <c r="W29" s="1">
        <v>13</v>
      </c>
      <c r="X29" s="1">
        <v>2</v>
      </c>
      <c r="Z29" s="1">
        <v>13</v>
      </c>
      <c r="AA29" s="1">
        <v>10</v>
      </c>
      <c r="AC29" s="1">
        <v>3</v>
      </c>
      <c r="AD29" s="1">
        <v>13</v>
      </c>
    </row>
    <row r="30" spans="1:30" ht="12">
      <c r="A30" s="48">
        <v>28</v>
      </c>
      <c r="B30" s="49" t="str">
        <f t="shared" si="0"/>
        <v>Bern. v Aggelen </v>
      </c>
      <c r="C30" s="50" t="s">
        <v>72</v>
      </c>
      <c r="D30" s="51" t="s">
        <v>59</v>
      </c>
      <c r="E30" s="47">
        <f t="shared" si="1"/>
        <v>4</v>
      </c>
      <c r="F30" s="47">
        <f t="shared" si="2"/>
        <v>-12</v>
      </c>
      <c r="H30" s="1">
        <v>13</v>
      </c>
      <c r="I30" s="1">
        <v>8</v>
      </c>
      <c r="K30" s="1">
        <v>13</v>
      </c>
      <c r="L30" s="1">
        <v>8</v>
      </c>
      <c r="N30" s="1">
        <v>13</v>
      </c>
      <c r="O30" s="1">
        <v>8</v>
      </c>
      <c r="Q30" s="1">
        <v>13</v>
      </c>
      <c r="R30" s="1">
        <v>9</v>
      </c>
      <c r="T30" s="1">
        <v>6</v>
      </c>
      <c r="U30" s="1">
        <v>13</v>
      </c>
      <c r="W30" s="1">
        <v>7</v>
      </c>
      <c r="X30" s="1">
        <v>13</v>
      </c>
      <c r="Z30" s="1">
        <v>0</v>
      </c>
      <c r="AA30" s="1">
        <v>13</v>
      </c>
      <c r="AC30" s="1">
        <v>8</v>
      </c>
      <c r="AD30" s="1">
        <v>13</v>
      </c>
    </row>
    <row r="31" spans="1:30" ht="12">
      <c r="A31" s="48">
        <v>29</v>
      </c>
      <c r="B31" s="49" t="str">
        <f t="shared" si="0"/>
        <v>Diny Beijer</v>
      </c>
      <c r="C31" s="50" t="s">
        <v>58</v>
      </c>
      <c r="D31" s="51" t="s">
        <v>57</v>
      </c>
      <c r="E31" s="47">
        <f t="shared" si="1"/>
        <v>4</v>
      </c>
      <c r="F31" s="47">
        <f t="shared" si="2"/>
        <v>-14</v>
      </c>
      <c r="H31" s="1">
        <v>3</v>
      </c>
      <c r="I31" s="1">
        <v>13</v>
      </c>
      <c r="K31" s="1">
        <v>10</v>
      </c>
      <c r="L31" s="1">
        <v>13</v>
      </c>
      <c r="N31" s="1">
        <v>13</v>
      </c>
      <c r="O31" s="1">
        <v>11</v>
      </c>
      <c r="Q31" s="1">
        <v>0</v>
      </c>
      <c r="R31" s="1">
        <v>13</v>
      </c>
      <c r="T31" s="1">
        <v>3</v>
      </c>
      <c r="U31" s="1">
        <v>13</v>
      </c>
      <c r="W31" s="1">
        <v>13</v>
      </c>
      <c r="X31" s="1">
        <v>4</v>
      </c>
      <c r="Z31" s="1">
        <v>13</v>
      </c>
      <c r="AA31" s="1">
        <v>12</v>
      </c>
      <c r="AC31" s="1">
        <v>13</v>
      </c>
      <c r="AD31" s="1">
        <v>3</v>
      </c>
    </row>
    <row r="32" spans="1:30" ht="12">
      <c r="A32" s="48">
        <v>30</v>
      </c>
      <c r="B32" s="49" t="str">
        <f t="shared" si="0"/>
        <v>Frans Stienezen</v>
      </c>
      <c r="C32" s="50" t="s">
        <v>37</v>
      </c>
      <c r="D32" s="51" t="s">
        <v>24</v>
      </c>
      <c r="E32" s="47">
        <f t="shared" si="1"/>
        <v>3</v>
      </c>
      <c r="F32" s="47">
        <f t="shared" si="2"/>
        <v>4</v>
      </c>
      <c r="H32" s="1">
        <v>11</v>
      </c>
      <c r="I32" s="1">
        <v>13</v>
      </c>
      <c r="K32" s="1">
        <v>12</v>
      </c>
      <c r="L32" s="1">
        <v>13</v>
      </c>
      <c r="N32" s="1">
        <v>13</v>
      </c>
      <c r="O32" s="1">
        <v>8</v>
      </c>
      <c r="Q32" s="1">
        <v>13</v>
      </c>
      <c r="R32" s="1">
        <v>1</v>
      </c>
      <c r="T32" s="1">
        <v>6</v>
      </c>
      <c r="U32" s="1">
        <v>13</v>
      </c>
      <c r="W32" s="1">
        <v>13</v>
      </c>
      <c r="X32" s="1">
        <v>5</v>
      </c>
      <c r="Z32" s="1">
        <v>8</v>
      </c>
      <c r="AA32" s="1">
        <v>13</v>
      </c>
      <c r="AC32" s="1">
        <v>7</v>
      </c>
      <c r="AD32" s="1">
        <v>13</v>
      </c>
    </row>
    <row r="33" spans="1:30" ht="12">
      <c r="A33" s="48">
        <v>31</v>
      </c>
      <c r="B33" s="49" t="str">
        <f t="shared" si="0"/>
        <v>Thea Hanegraaf</v>
      </c>
      <c r="C33" s="50" t="s">
        <v>75</v>
      </c>
      <c r="D33" s="51" t="s">
        <v>14</v>
      </c>
      <c r="E33" s="47">
        <f t="shared" si="1"/>
        <v>3</v>
      </c>
      <c r="F33" s="47">
        <f t="shared" si="2"/>
        <v>0</v>
      </c>
      <c r="H33" s="1">
        <v>9</v>
      </c>
      <c r="I33" s="1">
        <v>13</v>
      </c>
      <c r="K33" s="1">
        <v>13</v>
      </c>
      <c r="L33" s="1">
        <v>10</v>
      </c>
      <c r="N33" s="1">
        <v>13</v>
      </c>
      <c r="O33" s="1">
        <v>1</v>
      </c>
      <c r="Q33" s="1">
        <v>9</v>
      </c>
      <c r="R33" s="1">
        <v>13</v>
      </c>
      <c r="T33" s="1">
        <v>11</v>
      </c>
      <c r="U33" s="1">
        <v>13</v>
      </c>
      <c r="W33" s="1">
        <v>5</v>
      </c>
      <c r="X33" s="1">
        <v>13</v>
      </c>
      <c r="Z33" s="1">
        <v>13</v>
      </c>
      <c r="AA33" s="1">
        <v>6</v>
      </c>
      <c r="AC33" s="1">
        <v>9</v>
      </c>
      <c r="AD33" s="1">
        <v>13</v>
      </c>
    </row>
    <row r="34" spans="1:30" ht="12">
      <c r="A34" s="48">
        <v>32</v>
      </c>
      <c r="B34" s="49" t="str">
        <f t="shared" si="0"/>
        <v>Bettie Bekker</v>
      </c>
      <c r="C34" s="50" t="s">
        <v>77</v>
      </c>
      <c r="D34" s="51" t="s">
        <v>78</v>
      </c>
      <c r="E34" s="47">
        <f t="shared" si="1"/>
        <v>3</v>
      </c>
      <c r="F34" s="47">
        <f t="shared" si="2"/>
        <v>-8</v>
      </c>
      <c r="H34" s="1">
        <v>3</v>
      </c>
      <c r="I34" s="1">
        <v>13</v>
      </c>
      <c r="K34" s="1">
        <v>4</v>
      </c>
      <c r="L34" s="1">
        <v>13</v>
      </c>
      <c r="N34" s="1">
        <v>13</v>
      </c>
      <c r="O34" s="1">
        <v>0</v>
      </c>
      <c r="Q34" s="1">
        <v>13</v>
      </c>
      <c r="R34" s="1">
        <v>5</v>
      </c>
      <c r="T34" s="1">
        <v>11</v>
      </c>
      <c r="U34" s="1">
        <v>13</v>
      </c>
      <c r="W34" s="1">
        <v>11</v>
      </c>
      <c r="X34" s="1">
        <v>13</v>
      </c>
      <c r="Z34" s="1">
        <v>0</v>
      </c>
      <c r="AA34" s="1">
        <v>13</v>
      </c>
      <c r="AC34" s="1">
        <v>13</v>
      </c>
      <c r="AD34" s="1">
        <v>6</v>
      </c>
    </row>
    <row r="35" spans="1:30" ht="12">
      <c r="A35" s="48">
        <v>33</v>
      </c>
      <c r="B35" s="49" t="str">
        <f t="shared" si="0"/>
        <v>Wilma Lohuis </v>
      </c>
      <c r="C35" s="50" t="s">
        <v>27</v>
      </c>
      <c r="D35" s="51" t="s">
        <v>29</v>
      </c>
      <c r="E35" s="47">
        <f t="shared" si="1"/>
        <v>3</v>
      </c>
      <c r="F35" s="47">
        <f t="shared" si="2"/>
        <v>-10</v>
      </c>
      <c r="H35" s="1">
        <v>11</v>
      </c>
      <c r="I35" s="1">
        <v>13</v>
      </c>
      <c r="K35" s="1">
        <v>7</v>
      </c>
      <c r="L35" s="1">
        <v>13</v>
      </c>
      <c r="N35" s="1">
        <v>8</v>
      </c>
      <c r="O35" s="1">
        <v>13</v>
      </c>
      <c r="Q35" s="1">
        <v>13</v>
      </c>
      <c r="R35" s="1">
        <v>3</v>
      </c>
      <c r="T35" s="1">
        <v>13</v>
      </c>
      <c r="U35" s="1">
        <v>4</v>
      </c>
      <c r="W35" s="1">
        <v>13</v>
      </c>
      <c r="X35" s="1">
        <v>5</v>
      </c>
      <c r="Z35" s="1">
        <v>2</v>
      </c>
      <c r="AA35" s="1">
        <v>13</v>
      </c>
      <c r="AC35" s="1">
        <v>0</v>
      </c>
      <c r="AD35" s="1">
        <v>13</v>
      </c>
    </row>
    <row r="36" spans="1:30" ht="12">
      <c r="A36" s="48">
        <v>34</v>
      </c>
      <c r="B36" s="49" t="str">
        <f t="shared" si="0"/>
        <v>Thea Ebbers</v>
      </c>
      <c r="C36" s="50" t="s">
        <v>50</v>
      </c>
      <c r="D36" s="51" t="s">
        <v>14</v>
      </c>
      <c r="E36" s="47">
        <f t="shared" si="1"/>
        <v>3</v>
      </c>
      <c r="F36" s="47">
        <f t="shared" si="2"/>
        <v>-10</v>
      </c>
      <c r="H36" s="1">
        <v>6</v>
      </c>
      <c r="I36" s="1">
        <v>13</v>
      </c>
      <c r="K36" s="1">
        <v>2</v>
      </c>
      <c r="L36" s="1">
        <v>13</v>
      </c>
      <c r="N36" s="1">
        <v>6</v>
      </c>
      <c r="O36" s="1">
        <v>13</v>
      </c>
      <c r="Q36" s="1">
        <v>13</v>
      </c>
      <c r="R36" s="1">
        <v>8</v>
      </c>
      <c r="T36" s="1">
        <v>13</v>
      </c>
      <c r="U36" s="1">
        <v>3</v>
      </c>
      <c r="W36" s="1">
        <v>13</v>
      </c>
      <c r="X36" s="1">
        <v>2</v>
      </c>
      <c r="Z36" s="1">
        <v>10</v>
      </c>
      <c r="AA36" s="1">
        <v>13</v>
      </c>
      <c r="AC36" s="1">
        <v>5</v>
      </c>
      <c r="AD36" s="1">
        <v>13</v>
      </c>
    </row>
    <row r="37" spans="1:30" ht="12">
      <c r="A37" s="48">
        <v>35</v>
      </c>
      <c r="B37" s="49" t="str">
        <f t="shared" si="0"/>
        <v>Gerard Lohuis </v>
      </c>
      <c r="C37" s="50" t="s">
        <v>27</v>
      </c>
      <c r="D37" s="51" t="s">
        <v>28</v>
      </c>
      <c r="E37" s="47">
        <f t="shared" si="1"/>
        <v>3</v>
      </c>
      <c r="F37" s="47">
        <f t="shared" si="2"/>
        <v>-10</v>
      </c>
      <c r="H37" s="1">
        <v>13</v>
      </c>
      <c r="I37" s="1">
        <v>5</v>
      </c>
      <c r="K37" s="1">
        <v>10</v>
      </c>
      <c r="L37" s="1">
        <v>13</v>
      </c>
      <c r="N37" s="1">
        <v>4</v>
      </c>
      <c r="O37" s="1">
        <v>13</v>
      </c>
      <c r="Q37" s="1">
        <v>1</v>
      </c>
      <c r="R37" s="1">
        <v>13</v>
      </c>
      <c r="T37" s="1">
        <v>13</v>
      </c>
      <c r="U37" s="1">
        <v>6</v>
      </c>
      <c r="W37" s="1">
        <v>11</v>
      </c>
      <c r="X37" s="1">
        <v>13</v>
      </c>
      <c r="Z37" s="1">
        <v>6</v>
      </c>
      <c r="AA37" s="1">
        <v>13</v>
      </c>
      <c r="AC37" s="1">
        <v>13</v>
      </c>
      <c r="AD37" s="1">
        <v>5</v>
      </c>
    </row>
    <row r="38" spans="1:30" ht="12">
      <c r="A38" s="48">
        <v>36</v>
      </c>
      <c r="B38" s="49" t="str">
        <f t="shared" si="0"/>
        <v>Freek v Dijk </v>
      </c>
      <c r="C38" s="50" t="s">
        <v>70</v>
      </c>
      <c r="D38" s="51" t="s">
        <v>9</v>
      </c>
      <c r="E38" s="47">
        <f t="shared" si="1"/>
        <v>3</v>
      </c>
      <c r="F38" s="47">
        <f t="shared" si="2"/>
        <v>-13</v>
      </c>
      <c r="H38" s="1">
        <v>13</v>
      </c>
      <c r="I38" s="1">
        <v>3</v>
      </c>
      <c r="K38" s="1">
        <v>5</v>
      </c>
      <c r="L38" s="1">
        <v>13</v>
      </c>
      <c r="N38" s="1">
        <v>6</v>
      </c>
      <c r="O38" s="1">
        <v>13</v>
      </c>
      <c r="Q38" s="1">
        <v>13</v>
      </c>
      <c r="R38" s="1">
        <v>10</v>
      </c>
      <c r="T38" s="1">
        <v>5</v>
      </c>
      <c r="U38" s="1">
        <v>13</v>
      </c>
      <c r="W38" s="1">
        <v>2</v>
      </c>
      <c r="X38" s="1">
        <v>13</v>
      </c>
      <c r="Z38" s="1">
        <v>13</v>
      </c>
      <c r="AA38" s="1">
        <v>2</v>
      </c>
      <c r="AC38" s="1">
        <v>10</v>
      </c>
      <c r="AD38" s="1">
        <v>13</v>
      </c>
    </row>
    <row r="39" spans="1:30" ht="12">
      <c r="A39" s="48">
        <v>37</v>
      </c>
      <c r="B39" s="49" t="str">
        <f t="shared" si="0"/>
        <v>Joke Meijde vd</v>
      </c>
      <c r="C39" s="50" t="s">
        <v>82</v>
      </c>
      <c r="D39" s="51" t="s">
        <v>19</v>
      </c>
      <c r="E39" s="47">
        <f t="shared" si="1"/>
        <v>3</v>
      </c>
      <c r="F39" s="47">
        <f t="shared" si="2"/>
        <v>-14</v>
      </c>
      <c r="H39" s="1">
        <v>13</v>
      </c>
      <c r="I39" s="1">
        <v>6</v>
      </c>
      <c r="K39" s="1">
        <v>7</v>
      </c>
      <c r="L39" s="1">
        <v>13</v>
      </c>
      <c r="N39" s="1">
        <v>10</v>
      </c>
      <c r="O39" s="1">
        <v>13</v>
      </c>
      <c r="Q39" s="1">
        <v>1</v>
      </c>
      <c r="R39" s="1">
        <v>13</v>
      </c>
      <c r="T39" s="1">
        <v>6</v>
      </c>
      <c r="U39" s="1">
        <v>13</v>
      </c>
      <c r="W39" s="1">
        <v>13</v>
      </c>
      <c r="X39" s="1">
        <v>4</v>
      </c>
      <c r="Z39" s="1">
        <v>13</v>
      </c>
      <c r="AA39" s="1">
        <v>5</v>
      </c>
      <c r="AC39" s="1">
        <v>3</v>
      </c>
      <c r="AD39" s="1">
        <v>13</v>
      </c>
    </row>
    <row r="40" spans="1:30" ht="12">
      <c r="A40" s="48">
        <v>38</v>
      </c>
      <c r="B40" s="49" t="str">
        <f t="shared" si="0"/>
        <v>Annie Aalbers</v>
      </c>
      <c r="C40" s="50" t="s">
        <v>53</v>
      </c>
      <c r="D40" s="51" t="s">
        <v>0</v>
      </c>
      <c r="E40" s="47">
        <f t="shared" si="1"/>
        <v>3</v>
      </c>
      <c r="F40" s="47">
        <f t="shared" si="2"/>
        <v>-20</v>
      </c>
      <c r="H40" s="1">
        <v>13</v>
      </c>
      <c r="I40" s="1">
        <v>10</v>
      </c>
      <c r="K40" s="1">
        <v>13</v>
      </c>
      <c r="L40" s="1">
        <v>7</v>
      </c>
      <c r="N40" s="1">
        <v>8</v>
      </c>
      <c r="O40" s="1">
        <v>13</v>
      </c>
      <c r="Q40" s="1">
        <v>10</v>
      </c>
      <c r="R40" s="1">
        <v>13</v>
      </c>
      <c r="T40" s="1">
        <v>13</v>
      </c>
      <c r="U40" s="1">
        <v>11</v>
      </c>
      <c r="W40" s="1">
        <v>4</v>
      </c>
      <c r="X40" s="1">
        <v>13</v>
      </c>
      <c r="Z40" s="1">
        <v>9</v>
      </c>
      <c r="AA40" s="1">
        <v>13</v>
      </c>
      <c r="AC40" s="1">
        <v>3</v>
      </c>
      <c r="AD40" s="1">
        <v>13</v>
      </c>
    </row>
    <row r="41" spans="1:30" ht="12">
      <c r="A41" s="48">
        <v>39</v>
      </c>
      <c r="B41" s="49" t="str">
        <f t="shared" si="0"/>
        <v>Theo Pouwels</v>
      </c>
      <c r="C41" s="52" t="s">
        <v>33</v>
      </c>
      <c r="D41" s="51" t="s">
        <v>3</v>
      </c>
      <c r="E41" s="47">
        <f t="shared" si="1"/>
        <v>3</v>
      </c>
      <c r="F41" s="47">
        <f t="shared" si="2"/>
        <v>-23</v>
      </c>
      <c r="H41" s="1">
        <v>9</v>
      </c>
      <c r="I41" s="1">
        <v>13</v>
      </c>
      <c r="K41" s="1">
        <v>13</v>
      </c>
      <c r="L41" s="1">
        <v>5</v>
      </c>
      <c r="N41" s="1">
        <v>4</v>
      </c>
      <c r="O41" s="1">
        <v>13</v>
      </c>
      <c r="Q41" s="1">
        <v>13</v>
      </c>
      <c r="R41" s="1">
        <v>10</v>
      </c>
      <c r="T41" s="1">
        <v>3</v>
      </c>
      <c r="U41" s="1">
        <v>13</v>
      </c>
      <c r="W41" s="1">
        <v>2</v>
      </c>
      <c r="X41" s="1">
        <v>13</v>
      </c>
      <c r="Z41" s="1">
        <v>2</v>
      </c>
      <c r="AA41" s="1">
        <v>13</v>
      </c>
      <c r="AC41" s="1">
        <v>13</v>
      </c>
      <c r="AD41" s="1">
        <v>2</v>
      </c>
    </row>
    <row r="42" spans="1:30" ht="12">
      <c r="A42" s="48">
        <v>40</v>
      </c>
      <c r="B42" s="49" t="str">
        <f t="shared" si="0"/>
        <v>Philip Driessen</v>
      </c>
      <c r="C42" s="52" t="s">
        <v>12</v>
      </c>
      <c r="D42" s="51" t="s">
        <v>13</v>
      </c>
      <c r="E42" s="47">
        <f t="shared" si="1"/>
        <v>2</v>
      </c>
      <c r="F42" s="47">
        <f t="shared" si="2"/>
        <v>-16</v>
      </c>
      <c r="H42" s="1">
        <v>13</v>
      </c>
      <c r="I42" s="1">
        <v>5</v>
      </c>
      <c r="K42" s="1">
        <v>10</v>
      </c>
      <c r="L42" s="1">
        <v>13</v>
      </c>
      <c r="N42" s="1">
        <v>13</v>
      </c>
      <c r="O42" s="1">
        <v>4</v>
      </c>
      <c r="Q42" s="1">
        <v>11</v>
      </c>
      <c r="R42" s="1">
        <v>13</v>
      </c>
      <c r="T42" s="1">
        <v>7</v>
      </c>
      <c r="U42" s="1">
        <v>13</v>
      </c>
      <c r="W42" s="1">
        <v>5</v>
      </c>
      <c r="X42" s="1">
        <v>13</v>
      </c>
      <c r="Z42" s="1">
        <v>7</v>
      </c>
      <c r="AA42" s="1">
        <v>13</v>
      </c>
      <c r="AC42" s="1">
        <v>5</v>
      </c>
      <c r="AD42" s="1">
        <v>13</v>
      </c>
    </row>
    <row r="43" spans="1:30" ht="12">
      <c r="A43" s="48">
        <v>41</v>
      </c>
      <c r="B43" s="49" t="str">
        <f t="shared" si="0"/>
        <v>Dick Dikken</v>
      </c>
      <c r="C43" s="50" t="s">
        <v>10</v>
      </c>
      <c r="D43" s="51" t="s">
        <v>11</v>
      </c>
      <c r="E43" s="47">
        <f t="shared" si="1"/>
        <v>2</v>
      </c>
      <c r="F43" s="47">
        <f t="shared" si="2"/>
        <v>-22</v>
      </c>
      <c r="H43" s="1">
        <v>1</v>
      </c>
      <c r="I43" s="1">
        <v>13</v>
      </c>
      <c r="K43" s="1">
        <v>12</v>
      </c>
      <c r="L43" s="1">
        <v>13</v>
      </c>
      <c r="N43" s="1">
        <v>11</v>
      </c>
      <c r="O43" s="1">
        <v>13</v>
      </c>
      <c r="Q43" s="1">
        <v>3</v>
      </c>
      <c r="R43" s="1">
        <v>13</v>
      </c>
      <c r="T43" s="1">
        <v>3</v>
      </c>
      <c r="U43" s="1">
        <v>13</v>
      </c>
      <c r="W43" s="1">
        <v>13</v>
      </c>
      <c r="X43" s="1">
        <v>5</v>
      </c>
      <c r="Z43" s="1">
        <v>12</v>
      </c>
      <c r="AA43" s="1">
        <v>13</v>
      </c>
      <c r="AC43" s="1">
        <v>13</v>
      </c>
      <c r="AD43" s="1">
        <v>7</v>
      </c>
    </row>
    <row r="44" spans="1:30" ht="12">
      <c r="A44" s="48">
        <v>42</v>
      </c>
      <c r="B44" s="49" t="str">
        <f t="shared" si="0"/>
        <v>Co Bosman</v>
      </c>
      <c r="C44" s="50" t="s">
        <v>1</v>
      </c>
      <c r="D44" s="51" t="s">
        <v>2</v>
      </c>
      <c r="E44" s="47">
        <f t="shared" si="1"/>
        <v>2</v>
      </c>
      <c r="F44" s="47">
        <f t="shared" si="2"/>
        <v>-26</v>
      </c>
      <c r="H44" s="1">
        <v>10</v>
      </c>
      <c r="I44" s="1">
        <v>13</v>
      </c>
      <c r="K44" s="1">
        <v>13</v>
      </c>
      <c r="L44" s="1">
        <v>8</v>
      </c>
      <c r="N44" s="1">
        <v>6</v>
      </c>
      <c r="O44" s="1">
        <v>13</v>
      </c>
      <c r="Q44" s="1">
        <v>10</v>
      </c>
      <c r="R44" s="1">
        <v>13</v>
      </c>
      <c r="T44" s="1">
        <v>4</v>
      </c>
      <c r="U44" s="1">
        <v>13</v>
      </c>
      <c r="W44" s="1">
        <v>8</v>
      </c>
      <c r="X44" s="1">
        <v>13</v>
      </c>
      <c r="Z44" s="1">
        <v>13</v>
      </c>
      <c r="AA44" s="1">
        <v>10</v>
      </c>
      <c r="AC44" s="1">
        <v>6</v>
      </c>
      <c r="AD44" s="1">
        <v>13</v>
      </c>
    </row>
    <row r="45" spans="1:30" ht="12">
      <c r="A45" s="48">
        <v>43</v>
      </c>
      <c r="B45" s="49" t="str">
        <f t="shared" si="0"/>
        <v>Els Zeben v </v>
      </c>
      <c r="C45" s="50" t="s">
        <v>83</v>
      </c>
      <c r="D45" s="51" t="s">
        <v>22</v>
      </c>
      <c r="E45" s="47">
        <f t="shared" si="1"/>
        <v>2</v>
      </c>
      <c r="F45" s="47">
        <f t="shared" si="2"/>
        <v>-35</v>
      </c>
      <c r="H45" s="1">
        <v>3</v>
      </c>
      <c r="I45" s="1">
        <v>13</v>
      </c>
      <c r="K45" s="1">
        <v>8</v>
      </c>
      <c r="L45" s="1">
        <v>13</v>
      </c>
      <c r="N45" s="1">
        <v>13</v>
      </c>
      <c r="O45" s="1">
        <v>11</v>
      </c>
      <c r="Q45" s="1">
        <v>0</v>
      </c>
      <c r="R45" s="1">
        <v>13</v>
      </c>
      <c r="T45" s="1">
        <v>13</v>
      </c>
      <c r="U45" s="1">
        <v>3</v>
      </c>
      <c r="W45" s="1">
        <v>8</v>
      </c>
      <c r="X45" s="1">
        <v>13</v>
      </c>
      <c r="Z45" s="1">
        <v>5</v>
      </c>
      <c r="AA45" s="1">
        <v>13</v>
      </c>
      <c r="AC45" s="1">
        <v>7</v>
      </c>
      <c r="AD45" s="1">
        <v>13</v>
      </c>
    </row>
    <row r="46" spans="1:30" ht="12">
      <c r="A46" s="48">
        <v>44</v>
      </c>
      <c r="B46" s="49" t="str">
        <f t="shared" si="0"/>
        <v>Rina Mulder</v>
      </c>
      <c r="C46" s="50" t="s">
        <v>80</v>
      </c>
      <c r="D46" s="51" t="s">
        <v>81</v>
      </c>
      <c r="E46" s="47">
        <f t="shared" si="1"/>
        <v>2</v>
      </c>
      <c r="F46" s="47">
        <f t="shared" si="2"/>
        <v>-49</v>
      </c>
      <c r="H46" s="1">
        <v>0</v>
      </c>
      <c r="I46" s="1">
        <v>13</v>
      </c>
      <c r="K46" s="1">
        <v>5</v>
      </c>
      <c r="L46" s="1">
        <v>13</v>
      </c>
      <c r="N46" s="1">
        <v>0</v>
      </c>
      <c r="O46" s="1">
        <v>13</v>
      </c>
      <c r="Q46" s="1">
        <v>8</v>
      </c>
      <c r="R46" s="1">
        <v>13</v>
      </c>
      <c r="T46" s="1">
        <v>1</v>
      </c>
      <c r="U46" s="1">
        <v>13</v>
      </c>
      <c r="W46" s="1">
        <v>5</v>
      </c>
      <c r="X46" s="1">
        <v>13</v>
      </c>
      <c r="Z46" s="1">
        <v>13</v>
      </c>
      <c r="AA46" s="1">
        <v>10</v>
      </c>
      <c r="AC46" s="1">
        <v>13</v>
      </c>
      <c r="AD46" s="1">
        <v>6</v>
      </c>
    </row>
    <row r="47" spans="1:30" ht="12">
      <c r="A47" s="48">
        <v>45</v>
      </c>
      <c r="B47" s="49" t="str">
        <f t="shared" si="0"/>
        <v>Auke v Klinken </v>
      </c>
      <c r="C47" s="49" t="s">
        <v>73</v>
      </c>
      <c r="D47" s="45" t="s">
        <v>23</v>
      </c>
      <c r="E47" s="47">
        <f t="shared" si="1"/>
        <v>1</v>
      </c>
      <c r="F47" s="47">
        <f t="shared" si="2"/>
        <v>-43</v>
      </c>
      <c r="H47" s="1">
        <v>6</v>
      </c>
      <c r="I47" s="1">
        <v>13</v>
      </c>
      <c r="K47" s="1">
        <v>5</v>
      </c>
      <c r="L47" s="1">
        <v>13</v>
      </c>
      <c r="N47" s="1">
        <v>6</v>
      </c>
      <c r="O47" s="1">
        <v>13</v>
      </c>
      <c r="Q47" s="1">
        <v>3</v>
      </c>
      <c r="R47" s="1">
        <v>13</v>
      </c>
      <c r="T47" s="1">
        <v>13</v>
      </c>
      <c r="U47" s="1">
        <v>1</v>
      </c>
      <c r="W47" s="1">
        <v>4</v>
      </c>
      <c r="X47" s="1">
        <v>13</v>
      </c>
      <c r="Z47" s="1">
        <v>10</v>
      </c>
      <c r="AA47" s="1">
        <v>13</v>
      </c>
      <c r="AC47" s="1">
        <v>2</v>
      </c>
      <c r="AD47" s="1">
        <v>13</v>
      </c>
    </row>
    <row r="48" spans="1:30" ht="12">
      <c r="A48" s="48">
        <v>46</v>
      </c>
      <c r="B48" s="49" t="str">
        <f t="shared" si="0"/>
        <v>Ria Otten</v>
      </c>
      <c r="C48" s="50" t="s">
        <v>65</v>
      </c>
      <c r="D48" s="51" t="s">
        <v>20</v>
      </c>
      <c r="E48" s="47">
        <f t="shared" si="1"/>
        <v>1</v>
      </c>
      <c r="F48" s="47">
        <f t="shared" si="2"/>
        <v>-43</v>
      </c>
      <c r="H48" s="1">
        <v>0</v>
      </c>
      <c r="I48" s="1">
        <v>13</v>
      </c>
      <c r="K48" s="1">
        <v>10</v>
      </c>
      <c r="L48" s="1">
        <v>13</v>
      </c>
      <c r="N48" s="1">
        <v>13</v>
      </c>
      <c r="O48" s="1">
        <v>6</v>
      </c>
      <c r="Q48" s="1">
        <v>5</v>
      </c>
      <c r="R48" s="1">
        <v>13</v>
      </c>
      <c r="T48" s="1">
        <v>6</v>
      </c>
      <c r="U48" s="1">
        <v>13</v>
      </c>
      <c r="W48" s="1">
        <v>4</v>
      </c>
      <c r="X48" s="1">
        <v>13</v>
      </c>
      <c r="Z48" s="1">
        <v>10</v>
      </c>
      <c r="AA48" s="1">
        <v>13</v>
      </c>
      <c r="AC48" s="1">
        <v>6</v>
      </c>
      <c r="AD48" s="1">
        <v>13</v>
      </c>
    </row>
    <row r="49" spans="1:4" ht="12.75">
      <c r="A49" s="2"/>
      <c r="C49" s="4"/>
      <c r="D49" s="5"/>
    </row>
    <row r="50" spans="1:30" ht="12.75">
      <c r="A50" s="2"/>
      <c r="C50" s="4"/>
      <c r="D50" s="5"/>
      <c r="H50" s="1">
        <f>SUM(H3:H49)</f>
        <v>457</v>
      </c>
      <c r="I50" s="1">
        <f>SUM(I3:I49)</f>
        <v>451</v>
      </c>
      <c r="K50" s="1">
        <f>SUM(K3:K49)</f>
        <v>466</v>
      </c>
      <c r="L50" s="1">
        <f>SUM(L3:L49)</f>
        <v>472</v>
      </c>
      <c r="N50" s="1">
        <f>SUM(N3:N49)</f>
        <v>459</v>
      </c>
      <c r="O50" s="1">
        <f>SUM(O3:O49)</f>
        <v>459</v>
      </c>
      <c r="Q50" s="1">
        <f>SUM(Q3:Q49)</f>
        <v>449</v>
      </c>
      <c r="R50" s="1">
        <f>SUM(R3:R49)</f>
        <v>449</v>
      </c>
      <c r="T50" s="1">
        <f>SUM(T3:T49)</f>
        <v>424</v>
      </c>
      <c r="U50" s="1">
        <f>SUM(U3:U49)</f>
        <v>424</v>
      </c>
      <c r="W50" s="1">
        <f>SUM(W3:W49)</f>
        <v>448</v>
      </c>
      <c r="X50" s="1">
        <f>SUM(X3:X49)</f>
        <v>448</v>
      </c>
      <c r="Z50" s="1">
        <f>SUM(Z3:Z49)</f>
        <v>470</v>
      </c>
      <c r="AA50" s="1">
        <f>SUM(AA3:AA49)</f>
        <v>470</v>
      </c>
      <c r="AC50" s="1">
        <f>SUM(AC3:AC49)</f>
        <v>433</v>
      </c>
      <c r="AD50" s="1">
        <f>SUM(AD3:AD49)</f>
        <v>433</v>
      </c>
    </row>
    <row r="51" spans="1:4" ht="12.75">
      <c r="A51" s="2"/>
      <c r="C51" s="4"/>
      <c r="D51" s="5"/>
    </row>
    <row r="52" spans="1:11" ht="12.75">
      <c r="A52" s="2"/>
      <c r="C52" s="4"/>
      <c r="D52" s="5"/>
      <c r="H52">
        <f>H50+K50</f>
        <v>923</v>
      </c>
      <c r="K52" s="1">
        <f>I50+L50</f>
        <v>923</v>
      </c>
    </row>
    <row r="53" spans="1:8" ht="12.75">
      <c r="A53" s="2"/>
      <c r="C53" s="4"/>
      <c r="D53" s="5"/>
      <c r="H53"/>
    </row>
    <row r="54" spans="1:8" ht="12.75">
      <c r="A54" s="2"/>
      <c r="C54" s="4"/>
      <c r="D54" s="5"/>
      <c r="H54"/>
    </row>
    <row r="55" spans="1:8" ht="12.75">
      <c r="A55" s="2"/>
      <c r="C55" s="4"/>
      <c r="D55" s="5"/>
      <c r="H55"/>
    </row>
    <row r="56" spans="1:8" ht="12.75">
      <c r="A56" s="2"/>
      <c r="C56" s="4"/>
      <c r="D56" s="5"/>
      <c r="H56"/>
    </row>
    <row r="57" spans="1:8" ht="12.75">
      <c r="A57" s="2"/>
      <c r="C57" s="4"/>
      <c r="D57" s="6"/>
      <c r="H57" s="25"/>
    </row>
    <row r="58" spans="1:8" ht="12.75">
      <c r="A58" s="2"/>
      <c r="C58" s="7"/>
      <c r="D58" s="5"/>
      <c r="H58" s="25"/>
    </row>
    <row r="59" spans="1:8" ht="12.75">
      <c r="A59" s="2"/>
      <c r="C59" s="4"/>
      <c r="D59" s="5"/>
      <c r="H59"/>
    </row>
    <row r="60" spans="1:8" ht="12.75">
      <c r="A60" s="2"/>
      <c r="C60" s="4"/>
      <c r="D60" s="5"/>
      <c r="H60"/>
    </row>
    <row r="61" spans="1:8" ht="12.75">
      <c r="A61" s="2"/>
      <c r="C61" s="4"/>
      <c r="D61" s="6"/>
      <c r="H61"/>
    </row>
    <row r="62" spans="1:8" ht="12.75">
      <c r="A62" s="2"/>
      <c r="C62" s="4"/>
      <c r="D62" s="6"/>
      <c r="H62"/>
    </row>
    <row r="63" spans="1:8" ht="12.75">
      <c r="A63" s="2"/>
      <c r="C63" s="4"/>
      <c r="D63" s="5"/>
      <c r="H63" s="25"/>
    </row>
    <row r="64" spans="1:8" ht="12.75">
      <c r="A64" s="2"/>
      <c r="C64" s="4"/>
      <c r="D64" s="6"/>
      <c r="H64"/>
    </row>
    <row r="65" spans="1:8" ht="12.75">
      <c r="A65" s="2"/>
      <c r="C65" s="4"/>
      <c r="D65" s="6"/>
      <c r="H65" s="25"/>
    </row>
    <row r="66" spans="1:8" ht="12.75">
      <c r="A66" s="2"/>
      <c r="C66" s="4"/>
      <c r="D66" s="6"/>
      <c r="H66"/>
    </row>
    <row r="67" spans="1:8" ht="12.75">
      <c r="A67" s="2"/>
      <c r="C67" s="7"/>
      <c r="D67" s="5"/>
      <c r="H67"/>
    </row>
    <row r="68" spans="1:8" ht="12.75">
      <c r="A68" s="2"/>
      <c r="C68" s="7"/>
      <c r="D68" s="5"/>
      <c r="H68"/>
    </row>
    <row r="69" spans="1:8" ht="12.75">
      <c r="A69" s="2"/>
      <c r="C69" s="8"/>
      <c r="D69" s="5"/>
      <c r="H69"/>
    </row>
    <row r="70" spans="1:8" ht="12.75">
      <c r="A70" s="2"/>
      <c r="C70" s="4"/>
      <c r="D70" s="6"/>
      <c r="H70"/>
    </row>
    <row r="71" spans="1:8" ht="12.75">
      <c r="A71" s="2"/>
      <c r="C71" s="4"/>
      <c r="D71" s="5"/>
      <c r="H71"/>
    </row>
    <row r="72" spans="1:8" ht="12.75">
      <c r="A72" s="2"/>
      <c r="C72" s="4"/>
      <c r="D72" s="5"/>
      <c r="H72"/>
    </row>
    <row r="73" spans="1:8" ht="12.75">
      <c r="A73" s="2"/>
      <c r="C73" s="4"/>
      <c r="D73" s="6"/>
      <c r="H73"/>
    </row>
    <row r="74" spans="1:8" ht="12.75">
      <c r="A74" s="2"/>
      <c r="C74" s="4"/>
      <c r="D74" s="6"/>
      <c r="H74"/>
    </row>
    <row r="75" spans="1:8" ht="12.75">
      <c r="A75" s="2"/>
      <c r="C75" s="4"/>
      <c r="D75" s="6"/>
      <c r="H75"/>
    </row>
    <row r="76" spans="1:8" ht="12.75">
      <c r="A76" s="2"/>
      <c r="C76" s="4"/>
      <c r="D76" s="6"/>
      <c r="H76"/>
    </row>
    <row r="77" spans="1:8" ht="12.75">
      <c r="A77" s="2"/>
      <c r="C77" s="4"/>
      <c r="D77" s="5"/>
      <c r="H77"/>
    </row>
    <row r="78" spans="1:8" ht="12.75">
      <c r="A78" s="2"/>
      <c r="C78" s="4"/>
      <c r="D78" s="5"/>
      <c r="H78"/>
    </row>
    <row r="79" spans="1:8" ht="12.75">
      <c r="A79" s="2"/>
      <c r="C79" s="4"/>
      <c r="D79" s="5"/>
      <c r="H79"/>
    </row>
    <row r="80" spans="1:8" ht="12.75">
      <c r="A80" s="2"/>
      <c r="C80" s="4"/>
      <c r="D80" s="6"/>
      <c r="H80"/>
    </row>
    <row r="81" spans="1:8" ht="12.75">
      <c r="A81" s="2"/>
      <c r="C81" s="4"/>
      <c r="D81" s="6"/>
      <c r="H81"/>
    </row>
    <row r="82" spans="1:8" ht="12.75">
      <c r="A82" s="2"/>
      <c r="C82" s="4"/>
      <c r="D82" s="5"/>
      <c r="H82"/>
    </row>
    <row r="83" spans="1:8" ht="12.75">
      <c r="A83" s="2"/>
      <c r="C83" s="4"/>
      <c r="D83" s="5"/>
      <c r="H83"/>
    </row>
    <row r="84" spans="1:8" ht="12.75">
      <c r="A84" s="2"/>
      <c r="C84" s="4"/>
      <c r="D84" s="5"/>
      <c r="H84"/>
    </row>
    <row r="85" spans="1:8" ht="12.75">
      <c r="A85" s="2"/>
      <c r="C85" s="4"/>
      <c r="D85" s="5"/>
      <c r="H85"/>
    </row>
    <row r="86" spans="1:8" ht="12.75">
      <c r="A86" s="2"/>
      <c r="C86" s="4"/>
      <c r="D86" s="5"/>
      <c r="H86" s="25"/>
    </row>
    <row r="87" spans="1:8" ht="12.75">
      <c r="A87" s="2"/>
      <c r="C87" s="4"/>
      <c r="D87" s="5"/>
      <c r="H87"/>
    </row>
    <row r="88" spans="1:8" ht="12.75">
      <c r="A88" s="2"/>
      <c r="C88" s="4"/>
      <c r="D88" s="5"/>
      <c r="H88"/>
    </row>
    <row r="89" spans="1:8" ht="12.75">
      <c r="A89" s="2"/>
      <c r="C89" s="4"/>
      <c r="D89" s="5"/>
      <c r="H89"/>
    </row>
    <row r="90" spans="1:8" ht="12.75">
      <c r="A90" s="2"/>
      <c r="C90" s="4"/>
      <c r="D90" s="6"/>
      <c r="H90"/>
    </row>
    <row r="91" spans="1:8" ht="12.75">
      <c r="A91" s="2"/>
      <c r="C91" s="4"/>
      <c r="D91" s="5"/>
      <c r="H91"/>
    </row>
    <row r="92" spans="1:8" ht="12.75">
      <c r="A92" s="2"/>
      <c r="C92" s="4"/>
      <c r="D92" s="5"/>
      <c r="H92"/>
    </row>
    <row r="93" spans="1:8" ht="12.75">
      <c r="A93" s="2"/>
      <c r="C93" s="4"/>
      <c r="D93" s="5"/>
      <c r="H93"/>
    </row>
    <row r="94" spans="1:8" ht="12.75">
      <c r="A94" s="2"/>
      <c r="C94" s="4"/>
      <c r="D94" s="5"/>
      <c r="H94"/>
    </row>
    <row r="95" spans="1:8" ht="12.75">
      <c r="A95" s="2"/>
      <c r="C95" s="4"/>
      <c r="D95" s="5"/>
      <c r="H95" s="25"/>
    </row>
    <row r="96" spans="1:8" ht="12.75">
      <c r="A96" s="2"/>
      <c r="C96" s="4"/>
      <c r="D96" s="5"/>
      <c r="H96" s="25"/>
    </row>
    <row r="97" spans="1:8" ht="12.75">
      <c r="A97" s="2"/>
      <c r="C97" s="4"/>
      <c r="D97" s="5"/>
      <c r="H97" s="25"/>
    </row>
    <row r="98" spans="1:8" ht="12.75">
      <c r="A98" s="2"/>
      <c r="C98" s="4"/>
      <c r="D98" s="6"/>
      <c r="H98" s="25"/>
    </row>
    <row r="99" spans="1:8" ht="12.75">
      <c r="A99" s="2"/>
      <c r="C99" s="4"/>
      <c r="D99" s="5"/>
      <c r="H99"/>
    </row>
    <row r="100" spans="1:8" ht="12.75">
      <c r="A100" s="2"/>
      <c r="C100" s="4"/>
      <c r="D100" s="6"/>
      <c r="H100"/>
    </row>
    <row r="101" spans="1:8" ht="12.75">
      <c r="A101" s="2"/>
      <c r="C101" s="4"/>
      <c r="D101" s="5"/>
      <c r="H101"/>
    </row>
    <row r="102" spans="1:4" ht="12.75">
      <c r="A102" s="2"/>
      <c r="C102" s="4"/>
      <c r="D102" s="6"/>
    </row>
    <row r="103" spans="1:4" ht="12.75">
      <c r="A103" s="2"/>
      <c r="C103" s="4"/>
      <c r="D103" s="6"/>
    </row>
    <row r="104" spans="1:4" ht="12.75">
      <c r="A104" s="2"/>
      <c r="C104" s="4"/>
      <c r="D104" s="5"/>
    </row>
    <row r="105" spans="1:4" ht="12.75">
      <c r="A105" s="2"/>
      <c r="C105" s="4"/>
      <c r="D105" s="6"/>
    </row>
    <row r="106" spans="1:4" ht="12.75">
      <c r="A106" s="2"/>
      <c r="C106" s="7"/>
      <c r="D106" s="9"/>
    </row>
    <row r="107" spans="1:4" ht="12.75">
      <c r="A107" s="2"/>
      <c r="C107" s="4"/>
      <c r="D107" s="9"/>
    </row>
    <row r="108" spans="1:4" ht="12.75">
      <c r="A108" s="2"/>
      <c r="C108" s="4"/>
      <c r="D108" s="5"/>
    </row>
    <row r="109" spans="1:4" ht="12.75">
      <c r="A109" s="2"/>
      <c r="C109" s="7"/>
      <c r="D109" s="5"/>
    </row>
    <row r="110" spans="1:4" ht="12.75">
      <c r="A110" s="2"/>
      <c r="C110" s="4"/>
      <c r="D110" s="5"/>
    </row>
    <row r="111" spans="1:4" ht="12.75">
      <c r="A111" s="2"/>
      <c r="C111" s="4"/>
      <c r="D111" s="5"/>
    </row>
    <row r="112" spans="1:4" ht="12.75">
      <c r="A112" s="2"/>
      <c r="C112" s="4"/>
      <c r="D112" s="5"/>
    </row>
    <row r="113" spans="1:4" ht="12.75">
      <c r="A113" s="2"/>
      <c r="C113" s="4"/>
      <c r="D113" s="5"/>
    </row>
    <row r="114" spans="1:4" ht="12.75">
      <c r="A114" s="2"/>
      <c r="C114" s="4"/>
      <c r="D114" s="5"/>
    </row>
    <row r="115" spans="1:4" ht="12.75">
      <c r="A115" s="2"/>
      <c r="C115" s="4"/>
      <c r="D115" s="5"/>
    </row>
    <row r="116" spans="1:4" ht="12.75">
      <c r="A116" s="2"/>
      <c r="C116" s="4"/>
      <c r="D116" s="5"/>
    </row>
    <row r="117" spans="1:4" ht="12.75">
      <c r="A117" s="2"/>
      <c r="C117" s="4"/>
      <c r="D117" s="5"/>
    </row>
    <row r="118" spans="1:4" ht="12.75">
      <c r="A118" s="2"/>
      <c r="C118" s="4"/>
      <c r="D118" s="5"/>
    </row>
    <row r="119" spans="1:4" ht="12.75">
      <c r="A119" s="2"/>
      <c r="C119" s="4"/>
      <c r="D119" s="5"/>
    </row>
    <row r="120" spans="1:4" ht="12.75">
      <c r="A120" s="2"/>
      <c r="C120" s="4"/>
      <c r="D120" s="5"/>
    </row>
    <row r="121" spans="1:4" ht="12.75">
      <c r="A121" s="2"/>
      <c r="C121" s="4"/>
      <c r="D121" s="5"/>
    </row>
    <row r="122" spans="1:4" ht="12.75">
      <c r="A122" s="2"/>
      <c r="C122" s="4"/>
      <c r="D122" s="5"/>
    </row>
    <row r="123" spans="1:4" ht="12.75">
      <c r="A123" s="2"/>
      <c r="C123" s="4"/>
      <c r="D123" s="5"/>
    </row>
    <row r="124" spans="1:4" ht="12.75">
      <c r="A124" s="2"/>
      <c r="C124" s="4"/>
      <c r="D124" s="5"/>
    </row>
    <row r="125" spans="1:4" ht="12.75">
      <c r="A125" s="2"/>
      <c r="C125" s="4"/>
      <c r="D125" s="5"/>
    </row>
    <row r="126" spans="1:4" ht="12.75">
      <c r="A126" s="2"/>
      <c r="C126" s="4"/>
      <c r="D126" s="5"/>
    </row>
    <row r="127" spans="1:4" ht="12.75">
      <c r="A127" s="2"/>
      <c r="C127" s="4"/>
      <c r="D127" s="5"/>
    </row>
    <row r="128" spans="1:4" ht="12.75">
      <c r="A128" s="2"/>
      <c r="C128" s="4"/>
      <c r="D128" s="5"/>
    </row>
    <row r="129" spans="1:4" ht="12.75">
      <c r="A129" s="2"/>
      <c r="C129" s="4"/>
      <c r="D129" s="6"/>
    </row>
    <row r="130" spans="1:4" ht="12.75">
      <c r="A130" s="2"/>
      <c r="C130" s="4"/>
      <c r="D130" s="5"/>
    </row>
    <row r="131" spans="1:4" ht="12.75">
      <c r="A131" s="2"/>
      <c r="C131" s="4"/>
      <c r="D131" s="5"/>
    </row>
    <row r="132" spans="1:4" ht="12.75">
      <c r="A132" s="2"/>
      <c r="C132" s="4"/>
      <c r="D132" s="5"/>
    </row>
    <row r="133" spans="1:4" ht="12.75">
      <c r="A133" s="2"/>
      <c r="C133" s="3"/>
      <c r="D133" s="5"/>
    </row>
    <row r="134" spans="1:4" ht="12.75">
      <c r="A134" s="2"/>
      <c r="C134" s="4"/>
      <c r="D134" s="5"/>
    </row>
    <row r="135" spans="1:3" ht="12.75">
      <c r="A135" s="2"/>
      <c r="C135" s="4"/>
    </row>
    <row r="136" spans="1:3" ht="12.75">
      <c r="A136" s="2"/>
      <c r="C136" s="4"/>
    </row>
    <row r="137" spans="1:4" ht="12.75">
      <c r="A137" s="2"/>
      <c r="C137" s="4"/>
      <c r="D137" s="25"/>
    </row>
    <row r="138" spans="1:4" ht="12.75">
      <c r="A138" s="2"/>
      <c r="C138" s="4"/>
      <c r="D138" s="25"/>
    </row>
    <row r="139" spans="1:3" ht="12.75">
      <c r="A139" s="2"/>
      <c r="C139" s="3"/>
    </row>
    <row r="140" spans="1:3" ht="12.75">
      <c r="A140" s="2"/>
      <c r="C140" s="3"/>
    </row>
    <row r="141" spans="1:4" ht="12.75">
      <c r="A141" s="2"/>
      <c r="C141" s="4"/>
      <c r="D141" s="25"/>
    </row>
    <row r="142" spans="1:4" ht="12.75">
      <c r="A142" s="2"/>
      <c r="C142" s="3"/>
      <c r="D142" s="25"/>
    </row>
    <row r="143" spans="1:3" ht="12.75">
      <c r="A143" s="2"/>
      <c r="C143" s="3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</sheetData>
  <sheetProtection/>
  <mergeCells count="8">
    <mergeCell ref="Z1:AA1"/>
    <mergeCell ref="AC1:AD1"/>
    <mergeCell ref="H1:I1"/>
    <mergeCell ref="K1:L1"/>
    <mergeCell ref="N1:O1"/>
    <mergeCell ref="Q1:R1"/>
    <mergeCell ref="T1:U1"/>
    <mergeCell ref="W1:X1"/>
  </mergeCells>
  <printOptions/>
  <pageMargins left="0.7086614173228347" right="0.7086614173228347" top="0" bottom="0" header="0.31496062992125984" footer="0.31496062992125984"/>
  <pageSetup horizontalDpi="600" verticalDpi="600" orientation="portrait" paperSize="1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0"/>
  <sheetViews>
    <sheetView zoomScale="77" zoomScaleNormal="77" zoomScalePageLayoutView="0" workbookViewId="0" topLeftCell="C1">
      <selection activeCell="L2" sqref="L2:R14"/>
    </sheetView>
  </sheetViews>
  <sheetFormatPr defaultColWidth="8.8515625" defaultRowHeight="24.75" customHeight="1"/>
  <cols>
    <col min="1" max="2" width="9.57421875" style="13" customWidth="1"/>
    <col min="3" max="4" width="7.57421875" style="13" customWidth="1"/>
    <col min="5" max="6" width="9.57421875" style="13" customWidth="1"/>
    <col min="7" max="11" width="8.8515625" style="13" customWidth="1"/>
    <col min="12" max="12" width="22.57421875" style="12" customWidth="1"/>
    <col min="13" max="13" width="2.57421875" style="12" customWidth="1"/>
    <col min="14" max="14" width="24.57421875" style="12" customWidth="1"/>
    <col min="15" max="15" width="8.00390625" style="12" customWidth="1"/>
    <col min="16" max="16" width="6.57421875" style="24" customWidth="1"/>
    <col min="17" max="17" width="26.8515625" style="11" customWidth="1"/>
    <col min="18" max="18" width="22.57421875" style="11" customWidth="1"/>
    <col min="19" max="19" width="38.8515625" style="31" customWidth="1"/>
    <col min="20" max="16384" width="8.8515625" style="13" customWidth="1"/>
  </cols>
  <sheetData>
    <row r="1" spans="1:20" ht="24.75" customHeight="1">
      <c r="A1" s="17" t="s">
        <v>52</v>
      </c>
      <c r="B1" s="19"/>
      <c r="C1" s="20"/>
      <c r="D1" s="20"/>
      <c r="E1" s="19"/>
      <c r="F1" s="20"/>
      <c r="G1" s="20"/>
      <c r="H1" s="14"/>
      <c r="I1" s="14"/>
      <c r="J1" s="11"/>
      <c r="K1" s="11"/>
      <c r="L1" s="16"/>
      <c r="M1" s="16"/>
      <c r="N1" s="21"/>
      <c r="O1" s="21"/>
      <c r="P1" s="21"/>
      <c r="Q1" s="21"/>
      <c r="R1" s="21"/>
      <c r="S1" s="29"/>
      <c r="T1" s="18"/>
    </row>
    <row r="2" spans="1:20" ht="24.75" customHeight="1">
      <c r="A2" s="22">
        <v>1</v>
      </c>
      <c r="B2" s="22">
        <v>3</v>
      </c>
      <c r="C2" s="23"/>
      <c r="D2" s="23"/>
      <c r="E2" s="22">
        <v>2</v>
      </c>
      <c r="F2" s="22">
        <v>4</v>
      </c>
      <c r="G2" s="14"/>
      <c r="H2" s="14"/>
      <c r="L2" s="12" t="str">
        <f>VLOOKUP(A2,Ledenlijst!$A$3:$C$151,2,FALSE)</f>
        <v>Bets Cornelissen</v>
      </c>
      <c r="N2" s="12" t="str">
        <f>VLOOKUP(B2,Ledenlijst!$A$3:$C$151,2,FALSE)</f>
        <v>Marco Visser</v>
      </c>
      <c r="P2" s="23"/>
      <c r="Q2" s="12" t="str">
        <f>VLOOKUP(E2,Ledenlijst!$A$3:$C$151,2,FALSE)</f>
        <v>Henk v Aggelen</v>
      </c>
      <c r="R2" s="12" t="str">
        <f>VLOOKUP(F2,Ledenlijst!$A$3:$C$151,2,FALSE)</f>
        <v>Jacques Aalbers</v>
      </c>
      <c r="T2" s="13" t="s">
        <v>44</v>
      </c>
    </row>
    <row r="3" spans="1:18" ht="24.75" customHeight="1">
      <c r="A3" s="22">
        <v>5</v>
      </c>
      <c r="B3" s="22">
        <v>7</v>
      </c>
      <c r="C3" s="23"/>
      <c r="D3" s="23"/>
      <c r="E3" s="22">
        <v>6</v>
      </c>
      <c r="F3" s="22">
        <v>8</v>
      </c>
      <c r="G3" s="14"/>
      <c r="H3" s="14"/>
      <c r="L3" s="12" t="str">
        <f>VLOOKUP(A3,Ledenlijst!$A$3:$C$151,2,FALSE)</f>
        <v>Theo vd Kracht</v>
      </c>
      <c r="N3" s="12" t="str">
        <f>VLOOKUP(B3,Ledenlijst!$A$3:$C$151,2,FALSE)</f>
        <v>Huub Arts</v>
      </c>
      <c r="P3" s="23"/>
      <c r="Q3" s="12" t="str">
        <f>VLOOKUP(E3,Ledenlijst!$A$3:$C$151,2,FALSE)</f>
        <v>Gerard Tenback</v>
      </c>
      <c r="R3" s="12" t="str">
        <f>VLOOKUP(F3,Ledenlijst!$A$3:$C$151,2,FALSE)</f>
        <v>Jan Reuterink</v>
      </c>
    </row>
    <row r="4" spans="1:18" ht="24.75" customHeight="1">
      <c r="A4" s="22">
        <v>9</v>
      </c>
      <c r="B4" s="22">
        <v>11</v>
      </c>
      <c r="C4" s="23"/>
      <c r="D4" s="23"/>
      <c r="E4" s="22">
        <v>10</v>
      </c>
      <c r="F4" s="22">
        <v>12</v>
      </c>
      <c r="G4" s="14"/>
      <c r="H4" s="14"/>
      <c r="L4" s="12" t="str">
        <f>VLOOKUP(A4,Ledenlijst!$A$3:$C$151,2,FALSE)</f>
        <v>Herman Delwig</v>
      </c>
      <c r="N4" s="12" t="str">
        <f>VLOOKUP(B4,Ledenlijst!$A$3:$C$151,2,FALSE)</f>
        <v>Annie Pastoor</v>
      </c>
      <c r="P4" s="23"/>
      <c r="Q4" s="12" t="str">
        <f>VLOOKUP(E4,Ledenlijst!$A$3:$C$151,2,FALSE)</f>
        <v>Sjaak ten Tije </v>
      </c>
      <c r="R4" s="12" t="str">
        <f>VLOOKUP(F4,Ledenlijst!$A$3:$C$151,2,FALSE)</f>
        <v>Lies Schepers</v>
      </c>
    </row>
    <row r="5" spans="1:18" ht="24.75" customHeight="1">
      <c r="A5" s="22">
        <v>13</v>
      </c>
      <c r="B5" s="22">
        <v>15</v>
      </c>
      <c r="C5" s="23"/>
      <c r="D5" s="23"/>
      <c r="E5" s="22">
        <v>14</v>
      </c>
      <c r="F5" s="22">
        <v>16</v>
      </c>
      <c r="G5" s="14"/>
      <c r="H5" s="14"/>
      <c r="L5" s="12" t="str">
        <f>VLOOKUP(A5,Ledenlijst!$A$3:$C$151,2,FALSE)</f>
        <v>Jan Snellenburg</v>
      </c>
      <c r="N5" s="12" t="str">
        <f>VLOOKUP(B5,Ledenlijst!$A$3:$C$151,2,FALSE)</f>
        <v>Agnes vd Vooren </v>
      </c>
      <c r="P5" s="23"/>
      <c r="Q5" s="12" t="str">
        <f>VLOOKUP(E5,Ledenlijst!$A$3:$C$151,2,FALSE)</f>
        <v>Louis Bussink</v>
      </c>
      <c r="R5" s="12" t="str">
        <f>VLOOKUP(F5,Ledenlijst!$A$3:$C$151,2,FALSE)</f>
        <v>Hendrika van Hal</v>
      </c>
    </row>
    <row r="6" spans="1:18" ht="24.75" customHeight="1">
      <c r="A6" s="22">
        <v>17</v>
      </c>
      <c r="B6" s="22">
        <v>19</v>
      </c>
      <c r="C6" s="23"/>
      <c r="D6" s="23"/>
      <c r="E6" s="22">
        <v>18</v>
      </c>
      <c r="F6" s="22">
        <v>20</v>
      </c>
      <c r="G6" s="14"/>
      <c r="H6" s="14"/>
      <c r="L6" s="12" t="str">
        <f>VLOOKUP(A6,Ledenlijst!$A$3:$C$151,2,FALSE)</f>
        <v>Siny Workel</v>
      </c>
      <c r="N6" s="12" t="str">
        <f>VLOOKUP(B6,Ledenlijst!$A$3:$C$151,2,FALSE)</f>
        <v>Bertus Meijer</v>
      </c>
      <c r="P6" s="23"/>
      <c r="Q6" s="12" t="str">
        <f>VLOOKUP(E6,Ledenlijst!$A$3:$C$151,2,FALSE)</f>
        <v>Theo v Kerkhoff </v>
      </c>
      <c r="R6" s="12" t="str">
        <f>VLOOKUP(F6,Ledenlijst!$A$3:$C$151,2,FALSE)</f>
        <v>Fred v Kempen </v>
      </c>
    </row>
    <row r="7" spans="1:18" ht="24.75" customHeight="1">
      <c r="A7" s="22">
        <v>21</v>
      </c>
      <c r="B7" s="22">
        <v>23</v>
      </c>
      <c r="C7" s="23"/>
      <c r="D7" s="23"/>
      <c r="E7" s="22">
        <v>22</v>
      </c>
      <c r="F7" s="22">
        <v>24</v>
      </c>
      <c r="G7" s="14"/>
      <c r="H7" s="14"/>
      <c r="L7" s="12" t="str">
        <f>VLOOKUP(A7,Ledenlijst!$A$3:$C$151,2,FALSE)</f>
        <v>Henk Engelen</v>
      </c>
      <c r="N7" s="12" t="str">
        <f>VLOOKUP(B7,Ledenlijst!$A$3:$C$151,2,FALSE)</f>
        <v>Truus Engelen</v>
      </c>
      <c r="P7" s="23"/>
      <c r="Q7" s="12" t="str">
        <f>VLOOKUP(E7,Ledenlijst!$A$3:$C$151,2,FALSE)</f>
        <v>Harry Willemsen</v>
      </c>
      <c r="R7" s="12" t="str">
        <f>VLOOKUP(F7,Ledenlijst!$A$3:$C$151,2,FALSE)</f>
        <v>Letty Keller</v>
      </c>
    </row>
    <row r="8" spans="1:19" ht="24.75" customHeight="1">
      <c r="A8" s="22">
        <v>25</v>
      </c>
      <c r="B8" s="22">
        <v>27</v>
      </c>
      <c r="C8" s="23"/>
      <c r="D8" s="23"/>
      <c r="E8" s="22">
        <v>26</v>
      </c>
      <c r="F8" s="22">
        <v>28</v>
      </c>
      <c r="L8" s="12" t="str">
        <f>VLOOKUP(A8,Ledenlijst!$A$3:$C$151,2,FALSE)</f>
        <v>Els v Kerkhoff </v>
      </c>
      <c r="N8" s="12" t="str">
        <f>VLOOKUP(B8,Ledenlijst!$A$3:$C$151,2,FALSE)</f>
        <v>Frits Mulder</v>
      </c>
      <c r="P8" s="23"/>
      <c r="Q8" s="12" t="str">
        <f>VLOOKUP(E8,Ledenlijst!$A$3:$C$151,2,FALSE)</f>
        <v>Gerrit Elands</v>
      </c>
      <c r="R8" s="12" t="str">
        <f>VLOOKUP(F8,Ledenlijst!$A$3:$C$151,2,FALSE)</f>
        <v>Bern. v Aggelen </v>
      </c>
      <c r="S8" s="28"/>
    </row>
    <row r="9" spans="1:18" ht="24.75" customHeight="1">
      <c r="A9" s="22">
        <v>29</v>
      </c>
      <c r="B9" s="22">
        <v>31</v>
      </c>
      <c r="C9" s="23"/>
      <c r="D9" s="23"/>
      <c r="E9" s="22">
        <v>30</v>
      </c>
      <c r="F9" s="22">
        <v>32</v>
      </c>
      <c r="L9" s="12" t="str">
        <f>VLOOKUP(A9,Ledenlijst!$A$3:$C$151,2,FALSE)</f>
        <v>Diny Beijer</v>
      </c>
      <c r="N9" s="12" t="str">
        <f>VLOOKUP(B9,Ledenlijst!$A$3:$C$151,2,FALSE)</f>
        <v>Thea Hanegraaf</v>
      </c>
      <c r="P9" s="23"/>
      <c r="Q9" s="12" t="str">
        <f>VLOOKUP(E9,Ledenlijst!$A$3:$C$151,2,FALSE)</f>
        <v>Frans Stienezen</v>
      </c>
      <c r="R9" s="12" t="str">
        <f>VLOOKUP(F9,Ledenlijst!$A$3:$C$151,2,FALSE)</f>
        <v>Bettie Bekker</v>
      </c>
    </row>
    <row r="10" spans="1:20" ht="24.75" customHeight="1">
      <c r="A10" s="22">
        <v>33</v>
      </c>
      <c r="B10" s="22">
        <v>35</v>
      </c>
      <c r="C10" s="23"/>
      <c r="D10" s="23"/>
      <c r="E10" s="22">
        <v>34</v>
      </c>
      <c r="F10" s="22">
        <v>36</v>
      </c>
      <c r="L10" s="12" t="str">
        <f>VLOOKUP(A10,Ledenlijst!$A$3:$C$151,2,FALSE)</f>
        <v>Wilma Lohuis </v>
      </c>
      <c r="N10" s="12" t="str">
        <f>VLOOKUP(B10,Ledenlijst!$A$3:$C$151,2,FALSE)</f>
        <v>Gerard Lohuis </v>
      </c>
      <c r="P10" s="23"/>
      <c r="Q10" s="12" t="str">
        <f>VLOOKUP(E10,Ledenlijst!$A$3:$C$151,2,FALSE)</f>
        <v>Thea Ebbers</v>
      </c>
      <c r="R10" s="12" t="str">
        <f>VLOOKUP(F10,Ledenlijst!$A$3:$C$151,2,FALSE)</f>
        <v>Freek v Dijk </v>
      </c>
      <c r="S10" s="29"/>
      <c r="T10" s="18"/>
    </row>
    <row r="11" spans="1:18" ht="24.75" customHeight="1">
      <c r="A11" s="22">
        <v>37</v>
      </c>
      <c r="B11" s="22">
        <v>39</v>
      </c>
      <c r="C11" s="23"/>
      <c r="D11" s="23"/>
      <c r="E11" s="22">
        <v>38</v>
      </c>
      <c r="F11" s="22">
        <v>40</v>
      </c>
      <c r="L11" s="12" t="str">
        <f>VLOOKUP(A11,Ledenlijst!$A$3:$C$151,2,FALSE)</f>
        <v>Joke Meijde vd</v>
      </c>
      <c r="N11" s="12" t="str">
        <f>VLOOKUP(B11,Ledenlijst!$A$3:$C$151,2,FALSE)</f>
        <v>Theo Pouwels</v>
      </c>
      <c r="P11" s="23"/>
      <c r="Q11" s="12" t="str">
        <f>VLOOKUP(E11,Ledenlijst!$A$3:$C$151,2,FALSE)</f>
        <v>Annie Aalbers</v>
      </c>
      <c r="R11" s="12" t="str">
        <f>VLOOKUP(F11,Ledenlijst!$A$3:$C$151,2,FALSE)</f>
        <v>Philip Driessen</v>
      </c>
    </row>
    <row r="12" spans="1:18" ht="24.75" customHeight="1">
      <c r="A12" s="22">
        <v>41</v>
      </c>
      <c r="B12" s="22">
        <v>43</v>
      </c>
      <c r="C12" s="23"/>
      <c r="D12" s="23"/>
      <c r="E12" s="22">
        <v>42</v>
      </c>
      <c r="F12" s="22">
        <v>44</v>
      </c>
      <c r="L12" s="12" t="str">
        <f>VLOOKUP(A12,Ledenlijst!$A$3:$C$151,2,FALSE)</f>
        <v>Dick Dikken</v>
      </c>
      <c r="N12" s="12" t="str">
        <f>VLOOKUP(B12,Ledenlijst!$A$3:$C$151,2,FALSE)</f>
        <v>Els Zeben v </v>
      </c>
      <c r="P12" s="23"/>
      <c r="Q12" s="12" t="str">
        <f>VLOOKUP(E12,Ledenlijst!$A$3:$C$151,2,FALSE)</f>
        <v>Co Bosman</v>
      </c>
      <c r="R12" s="12" t="str">
        <f>VLOOKUP(F12,Ledenlijst!$A$3:$C$151,2,FALSE)</f>
        <v>Rina Mulder</v>
      </c>
    </row>
    <row r="13" spans="1:18" ht="24.75" customHeight="1">
      <c r="A13" s="22">
        <v>45</v>
      </c>
      <c r="B13" s="15"/>
      <c r="C13" s="23"/>
      <c r="D13" s="23"/>
      <c r="E13" s="22">
        <v>46</v>
      </c>
      <c r="F13" s="15"/>
      <c r="L13" s="12" t="str">
        <f>VLOOKUP(A13,Ledenlijst!$A$3:$C$151,2,FALSE)</f>
        <v>Auke v Klinken </v>
      </c>
      <c r="P13" s="23"/>
      <c r="Q13" s="12" t="str">
        <f>VLOOKUP(E13,Ledenlijst!$A$3:$C$151,2,FALSE)</f>
        <v>Ria Otten</v>
      </c>
      <c r="R13" s="12"/>
    </row>
    <row r="14" spans="1:18" ht="24.75" customHeight="1">
      <c r="A14" s="15"/>
      <c r="B14" s="15"/>
      <c r="C14" s="36"/>
      <c r="D14" s="36"/>
      <c r="E14" s="15"/>
      <c r="F14" s="15"/>
      <c r="P14" s="23"/>
      <c r="Q14" s="12"/>
      <c r="R14" s="12"/>
    </row>
    <row r="15" spans="1:18" ht="24.75" customHeight="1">
      <c r="A15" s="15"/>
      <c r="B15" s="15"/>
      <c r="C15" s="36"/>
      <c r="D15" s="36"/>
      <c r="E15" s="15"/>
      <c r="F15" s="15"/>
      <c r="P15" s="23"/>
      <c r="Q15" s="12"/>
      <c r="R15" s="12"/>
    </row>
    <row r="16" spans="1:18" ht="24.75" customHeight="1">
      <c r="A16" s="15"/>
      <c r="B16" s="15"/>
      <c r="C16" s="36"/>
      <c r="D16" s="36"/>
      <c r="E16" s="15"/>
      <c r="F16" s="15"/>
      <c r="P16" s="23"/>
      <c r="Q16" s="12"/>
      <c r="R16" s="12"/>
    </row>
    <row r="17" spans="1:19" ht="24.75" customHeight="1">
      <c r="A17" s="15"/>
      <c r="B17" s="15"/>
      <c r="C17" s="36"/>
      <c r="D17" s="36"/>
      <c r="E17" s="15"/>
      <c r="F17" s="15"/>
      <c r="P17" s="23"/>
      <c r="Q17" s="12"/>
      <c r="R17" s="12"/>
      <c r="S17" s="28"/>
    </row>
    <row r="18" spans="1:18" ht="24.75" customHeight="1">
      <c r="A18" s="15"/>
      <c r="B18" s="15"/>
      <c r="C18" s="36"/>
      <c r="D18" s="36"/>
      <c r="E18" s="15"/>
      <c r="F18" s="15"/>
      <c r="P18" s="23"/>
      <c r="Q18" s="12"/>
      <c r="R18" s="12"/>
    </row>
    <row r="19" spans="1:20" ht="24.75" customHeight="1">
      <c r="A19" s="15"/>
      <c r="B19" s="15"/>
      <c r="C19" s="36"/>
      <c r="D19" s="36"/>
      <c r="E19" s="15"/>
      <c r="F19" s="15"/>
      <c r="P19" s="23"/>
      <c r="Q19" s="12"/>
      <c r="R19" s="12"/>
      <c r="S19" s="29"/>
      <c r="T19" s="18"/>
    </row>
    <row r="20" ht="24.75" customHeight="1">
      <c r="P20" s="23"/>
    </row>
    <row r="21" ht="24.75" customHeight="1">
      <c r="P21" s="23"/>
    </row>
    <row r="22" ht="24.75" customHeight="1">
      <c r="P22" s="23"/>
    </row>
    <row r="23" ht="24.75" customHeight="1">
      <c r="P23" s="23"/>
    </row>
    <row r="24" ht="24.75" customHeight="1">
      <c r="P24" s="23"/>
    </row>
    <row r="25" ht="24.75" customHeight="1">
      <c r="P25" s="23"/>
    </row>
    <row r="26" spans="16:19" ht="24.75" customHeight="1">
      <c r="P26" s="23"/>
      <c r="Q26" s="12"/>
      <c r="R26" s="12"/>
      <c r="S26" s="28"/>
    </row>
    <row r="27" ht="24.75" customHeight="1">
      <c r="P27" s="23"/>
    </row>
    <row r="28" ht="24.75" customHeight="1">
      <c r="P28" s="23"/>
    </row>
    <row r="29" ht="24.75" customHeight="1">
      <c r="P29" s="23"/>
    </row>
    <row r="30" ht="24.75" customHeight="1">
      <c r="P30" s="23"/>
    </row>
    <row r="31" ht="24.75" customHeight="1">
      <c r="P31" s="23"/>
    </row>
    <row r="32" ht="24.75" customHeight="1">
      <c r="P32" s="23"/>
    </row>
    <row r="33" ht="24.75" customHeight="1">
      <c r="P33" s="23"/>
    </row>
    <row r="34" ht="24.75" customHeight="1">
      <c r="P34" s="23"/>
    </row>
    <row r="35" ht="24.75" customHeight="1">
      <c r="P35" s="23"/>
    </row>
    <row r="36" ht="24.75" customHeight="1">
      <c r="P36" s="23"/>
    </row>
    <row r="37" ht="24.75" customHeight="1">
      <c r="P37" s="23"/>
    </row>
    <row r="38" ht="24.75" customHeight="1">
      <c r="P38" s="23"/>
    </row>
    <row r="39" ht="24.75" customHeight="1">
      <c r="P39" s="23"/>
    </row>
    <row r="40" ht="24.75" customHeight="1">
      <c r="P40" s="23"/>
    </row>
    <row r="41" ht="24.75" customHeight="1">
      <c r="P41" s="23"/>
    </row>
    <row r="42" ht="24.75" customHeight="1">
      <c r="P42" s="23"/>
    </row>
    <row r="43" ht="24.75" customHeight="1">
      <c r="P43" s="23"/>
    </row>
    <row r="44" ht="24.75" customHeight="1">
      <c r="P44" s="23"/>
    </row>
    <row r="45" ht="24.75" customHeight="1">
      <c r="P45" s="23"/>
    </row>
    <row r="46" ht="24.75" customHeight="1">
      <c r="P46" s="23"/>
    </row>
    <row r="47" ht="24.75" customHeight="1">
      <c r="P47" s="23"/>
    </row>
    <row r="48" ht="24.75" customHeight="1">
      <c r="P48" s="23"/>
    </row>
    <row r="49" ht="24.75" customHeight="1">
      <c r="P49" s="23"/>
    </row>
    <row r="50" ht="24.75" customHeight="1">
      <c r="P50" s="2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0"/>
  <sheetViews>
    <sheetView zoomScale="60" zoomScaleNormal="60" zoomScalePageLayoutView="0" workbookViewId="0" topLeftCell="A1">
      <selection activeCell="H17" sqref="H17"/>
    </sheetView>
  </sheetViews>
  <sheetFormatPr defaultColWidth="8.8515625" defaultRowHeight="24.75" customHeight="1"/>
  <cols>
    <col min="1" max="2" width="9.57421875" style="13" customWidth="1"/>
    <col min="3" max="4" width="7.57421875" style="13" customWidth="1"/>
    <col min="5" max="6" width="9.57421875" style="13" customWidth="1"/>
    <col min="7" max="11" width="8.8515625" style="13" customWidth="1"/>
    <col min="12" max="12" width="22.57421875" style="12" customWidth="1"/>
    <col min="13" max="13" width="2.57421875" style="12" customWidth="1"/>
    <col min="14" max="14" width="24.57421875" style="12" customWidth="1"/>
    <col min="15" max="15" width="8.00390625" style="12" customWidth="1"/>
    <col min="16" max="16" width="6.57421875" style="24" customWidth="1"/>
    <col min="17" max="17" width="26.8515625" style="11" customWidth="1"/>
    <col min="18" max="18" width="22.57421875" style="11" customWidth="1"/>
    <col min="19" max="19" width="38.8515625" style="31" customWidth="1"/>
    <col min="20" max="16384" width="8.8515625" style="13" customWidth="1"/>
  </cols>
  <sheetData>
    <row r="1" spans="1:20" ht="24.75" customHeight="1">
      <c r="A1" s="17" t="s">
        <v>52</v>
      </c>
      <c r="B1" s="19"/>
      <c r="C1" s="20"/>
      <c r="D1" s="20"/>
      <c r="E1" s="19"/>
      <c r="F1" s="20"/>
      <c r="G1" s="20"/>
      <c r="H1" s="14"/>
      <c r="I1" s="14"/>
      <c r="J1" s="11"/>
      <c r="K1" s="11"/>
      <c r="L1" s="16"/>
      <c r="M1" s="16"/>
      <c r="N1" s="21"/>
      <c r="O1" s="21"/>
      <c r="P1" s="21"/>
      <c r="Q1" s="21"/>
      <c r="R1" s="21"/>
      <c r="S1" s="29"/>
      <c r="T1" s="18"/>
    </row>
    <row r="2" spans="1:20" ht="24.75" customHeight="1">
      <c r="A2" s="22">
        <v>1</v>
      </c>
      <c r="B2" s="22">
        <v>3</v>
      </c>
      <c r="C2" s="23"/>
      <c r="D2" s="23"/>
      <c r="E2" s="22">
        <v>2</v>
      </c>
      <c r="F2" s="22">
        <v>4</v>
      </c>
      <c r="G2" s="14"/>
      <c r="H2" s="14"/>
      <c r="L2" s="12" t="str">
        <f>VLOOKUP(A2,Ledenlijst!$A$3:$C$151,2,FALSE)</f>
        <v>Bets Cornelissen</v>
      </c>
      <c r="N2" s="12" t="str">
        <f>VLOOKUP(B2,Ledenlijst!$A$3:$C$151,2,FALSE)</f>
        <v>Marco Visser</v>
      </c>
      <c r="P2" s="23"/>
      <c r="Q2" s="12" t="str">
        <f>VLOOKUP(E2,Ledenlijst!$A$3:$C$151,2,FALSE)</f>
        <v>Henk v Aggelen</v>
      </c>
      <c r="R2" s="12" t="str">
        <f>VLOOKUP(F2,Ledenlijst!$A$3:$C$151,2,FALSE)</f>
        <v>Jacques Aalbers</v>
      </c>
      <c r="T2" s="13" t="s">
        <v>44</v>
      </c>
    </row>
    <row r="3" spans="1:18" ht="24.75" customHeight="1">
      <c r="A3" s="22">
        <v>5</v>
      </c>
      <c r="B3" s="22">
        <v>7</v>
      </c>
      <c r="C3" s="23"/>
      <c r="D3" s="23"/>
      <c r="E3" s="22">
        <v>6</v>
      </c>
      <c r="F3" s="22">
        <v>8</v>
      </c>
      <c r="G3" s="14"/>
      <c r="H3" s="14"/>
      <c r="L3" s="12" t="str">
        <f>VLOOKUP(A3,Ledenlijst!$A$3:$C$151,2,FALSE)</f>
        <v>Theo vd Kracht</v>
      </c>
      <c r="N3" s="12" t="str">
        <f>VLOOKUP(B3,Ledenlijst!$A$3:$C$151,2,FALSE)</f>
        <v>Huub Arts</v>
      </c>
      <c r="P3" s="23"/>
      <c r="Q3" s="12" t="str">
        <f>VLOOKUP(E3,Ledenlijst!$A$3:$C$151,2,FALSE)</f>
        <v>Gerard Tenback</v>
      </c>
      <c r="R3" s="12" t="str">
        <f>VLOOKUP(F3,Ledenlijst!$A$3:$C$151,2,FALSE)</f>
        <v>Jan Reuterink</v>
      </c>
    </row>
    <row r="4" spans="1:18" ht="24.75" customHeight="1">
      <c r="A4" s="22">
        <v>9</v>
      </c>
      <c r="B4" s="22">
        <v>11</v>
      </c>
      <c r="C4" s="23"/>
      <c r="D4" s="23"/>
      <c r="E4" s="22">
        <v>10</v>
      </c>
      <c r="F4" s="22">
        <v>12</v>
      </c>
      <c r="G4" s="14"/>
      <c r="H4" s="14"/>
      <c r="L4" s="12" t="str">
        <f>VLOOKUP(A4,Ledenlijst!$A$3:$C$151,2,FALSE)</f>
        <v>Herman Delwig</v>
      </c>
      <c r="N4" s="12" t="str">
        <f>VLOOKUP(B4,Ledenlijst!$A$3:$C$151,2,FALSE)</f>
        <v>Annie Pastoor</v>
      </c>
      <c r="P4" s="23"/>
      <c r="Q4" s="12" t="str">
        <f>VLOOKUP(E4,Ledenlijst!$A$3:$C$151,2,FALSE)</f>
        <v>Sjaak ten Tije </v>
      </c>
      <c r="R4" s="12" t="str">
        <f>VLOOKUP(F4,Ledenlijst!$A$3:$C$151,2,FALSE)</f>
        <v>Lies Schepers</v>
      </c>
    </row>
    <row r="5" spans="1:18" ht="24.75" customHeight="1">
      <c r="A5" s="22">
        <v>13</v>
      </c>
      <c r="B5" s="22">
        <v>15</v>
      </c>
      <c r="C5" s="23"/>
      <c r="D5" s="23"/>
      <c r="E5" s="22">
        <v>14</v>
      </c>
      <c r="F5" s="22">
        <v>16</v>
      </c>
      <c r="G5" s="14"/>
      <c r="H5" s="14"/>
      <c r="L5" s="12" t="str">
        <f>VLOOKUP(A5,Ledenlijst!$A$3:$C$151,2,FALSE)</f>
        <v>Jan Snellenburg</v>
      </c>
      <c r="N5" s="12" t="str">
        <f>VLOOKUP(B5,Ledenlijst!$A$3:$C$151,2,FALSE)</f>
        <v>Agnes vd Vooren </v>
      </c>
      <c r="P5" s="23"/>
      <c r="Q5" s="12" t="str">
        <f>VLOOKUP(E5,Ledenlijst!$A$3:$C$151,2,FALSE)</f>
        <v>Louis Bussink</v>
      </c>
      <c r="R5" s="12" t="str">
        <f>VLOOKUP(F5,Ledenlijst!$A$3:$C$151,2,FALSE)</f>
        <v>Hendrika van Hal</v>
      </c>
    </row>
    <row r="6" spans="1:18" ht="24.75" customHeight="1">
      <c r="A6" s="22">
        <v>17</v>
      </c>
      <c r="B6" s="22">
        <v>19</v>
      </c>
      <c r="C6" s="23"/>
      <c r="D6" s="23"/>
      <c r="E6" s="22">
        <v>18</v>
      </c>
      <c r="F6" s="22">
        <v>20</v>
      </c>
      <c r="G6" s="14"/>
      <c r="H6" s="14"/>
      <c r="L6" s="12" t="str">
        <f>VLOOKUP(A6,Ledenlijst!$A$3:$C$151,2,FALSE)</f>
        <v>Siny Workel</v>
      </c>
      <c r="N6" s="12" t="str">
        <f>VLOOKUP(B6,Ledenlijst!$A$3:$C$151,2,FALSE)</f>
        <v>Bertus Meijer</v>
      </c>
      <c r="P6" s="23"/>
      <c r="Q6" s="12" t="str">
        <f>VLOOKUP(E6,Ledenlijst!$A$3:$C$151,2,FALSE)</f>
        <v>Theo v Kerkhoff </v>
      </c>
      <c r="R6" s="12" t="str">
        <f>VLOOKUP(F6,Ledenlijst!$A$3:$C$151,2,FALSE)</f>
        <v>Fred v Kempen </v>
      </c>
    </row>
    <row r="7" spans="1:18" ht="24.75" customHeight="1">
      <c r="A7" s="22">
        <v>21</v>
      </c>
      <c r="B7" s="22">
        <v>23</v>
      </c>
      <c r="C7" s="23"/>
      <c r="D7" s="23"/>
      <c r="E7" s="22">
        <v>22</v>
      </c>
      <c r="F7" s="22">
        <v>24</v>
      </c>
      <c r="G7" s="14"/>
      <c r="H7" s="14"/>
      <c r="L7" s="12" t="str">
        <f>VLOOKUP(A7,Ledenlijst!$A$3:$C$151,2,FALSE)</f>
        <v>Henk Engelen</v>
      </c>
      <c r="N7" s="12" t="str">
        <f>VLOOKUP(B7,Ledenlijst!$A$3:$C$151,2,FALSE)</f>
        <v>Truus Engelen</v>
      </c>
      <c r="P7" s="23"/>
      <c r="Q7" s="12" t="str">
        <f>VLOOKUP(E7,Ledenlijst!$A$3:$C$151,2,FALSE)</f>
        <v>Harry Willemsen</v>
      </c>
      <c r="R7" s="12" t="str">
        <f>VLOOKUP(F7,Ledenlijst!$A$3:$C$151,2,FALSE)</f>
        <v>Letty Keller</v>
      </c>
    </row>
    <row r="8" spans="1:19" ht="24.75" customHeight="1">
      <c r="A8" s="22">
        <v>25</v>
      </c>
      <c r="B8" s="22">
        <v>27</v>
      </c>
      <c r="C8" s="23"/>
      <c r="D8" s="23"/>
      <c r="E8" s="22">
        <v>26</v>
      </c>
      <c r="F8" s="22">
        <v>28</v>
      </c>
      <c r="L8" s="12" t="str">
        <f>VLOOKUP(A8,Ledenlijst!$A$3:$C$151,2,FALSE)</f>
        <v>Els v Kerkhoff </v>
      </c>
      <c r="N8" s="12" t="str">
        <f>VLOOKUP(B8,Ledenlijst!$A$3:$C$151,2,FALSE)</f>
        <v>Frits Mulder</v>
      </c>
      <c r="P8" s="23"/>
      <c r="Q8" s="12" t="str">
        <f>VLOOKUP(E8,Ledenlijst!$A$3:$C$151,2,FALSE)</f>
        <v>Gerrit Elands</v>
      </c>
      <c r="R8" s="12" t="str">
        <f>VLOOKUP(F8,Ledenlijst!$A$3:$C$151,2,FALSE)</f>
        <v>Bern. v Aggelen </v>
      </c>
      <c r="S8" s="28"/>
    </row>
    <row r="9" spans="1:18" ht="24.75" customHeight="1">
      <c r="A9" s="22">
        <v>29</v>
      </c>
      <c r="B9" s="22">
        <v>31</v>
      </c>
      <c r="C9" s="23"/>
      <c r="D9" s="23"/>
      <c r="E9" s="22">
        <v>30</v>
      </c>
      <c r="F9" s="22">
        <v>32</v>
      </c>
      <c r="L9" s="12" t="str">
        <f>VLOOKUP(A9,Ledenlijst!$A$3:$C$151,2,FALSE)</f>
        <v>Diny Beijer</v>
      </c>
      <c r="N9" s="12" t="str">
        <f>VLOOKUP(B9,Ledenlijst!$A$3:$C$151,2,FALSE)</f>
        <v>Thea Hanegraaf</v>
      </c>
      <c r="P9" s="23"/>
      <c r="Q9" s="12" t="str">
        <f>VLOOKUP(E9,Ledenlijst!$A$3:$C$151,2,FALSE)</f>
        <v>Frans Stienezen</v>
      </c>
      <c r="R9" s="12" t="str">
        <f>VLOOKUP(F9,Ledenlijst!$A$3:$C$151,2,FALSE)</f>
        <v>Bettie Bekker</v>
      </c>
    </row>
    <row r="10" spans="1:20" ht="24.75" customHeight="1">
      <c r="A10" s="22">
        <v>33</v>
      </c>
      <c r="B10" s="22">
        <v>35</v>
      </c>
      <c r="C10" s="23"/>
      <c r="D10" s="23"/>
      <c r="E10" s="22">
        <v>34</v>
      </c>
      <c r="F10" s="22">
        <v>36</v>
      </c>
      <c r="L10" s="12" t="str">
        <f>VLOOKUP(A10,Ledenlijst!$A$3:$C$151,2,FALSE)</f>
        <v>Wilma Lohuis </v>
      </c>
      <c r="N10" s="12" t="str">
        <f>VLOOKUP(B10,Ledenlijst!$A$3:$C$151,2,FALSE)</f>
        <v>Gerard Lohuis </v>
      </c>
      <c r="P10" s="23"/>
      <c r="Q10" s="12" t="str">
        <f>VLOOKUP(E10,Ledenlijst!$A$3:$C$151,2,FALSE)</f>
        <v>Thea Ebbers</v>
      </c>
      <c r="R10" s="12" t="str">
        <f>VLOOKUP(F10,Ledenlijst!$A$3:$C$151,2,FALSE)</f>
        <v>Freek v Dijk </v>
      </c>
      <c r="S10" s="29"/>
      <c r="T10" s="18"/>
    </row>
    <row r="11" spans="1:18" ht="24.75" customHeight="1">
      <c r="A11" s="22">
        <v>37</v>
      </c>
      <c r="B11" s="22">
        <v>39</v>
      </c>
      <c r="C11" s="23"/>
      <c r="D11" s="23"/>
      <c r="E11" s="22">
        <v>38</v>
      </c>
      <c r="F11" s="22">
        <v>40</v>
      </c>
      <c r="L11" s="12" t="str">
        <f>VLOOKUP(A11,Ledenlijst!$A$3:$C$151,2,FALSE)</f>
        <v>Joke Meijde vd</v>
      </c>
      <c r="N11" s="12" t="str">
        <f>VLOOKUP(B11,Ledenlijst!$A$3:$C$151,2,FALSE)</f>
        <v>Theo Pouwels</v>
      </c>
      <c r="P11" s="23"/>
      <c r="Q11" s="12" t="str">
        <f>VLOOKUP(E11,Ledenlijst!$A$3:$C$151,2,FALSE)</f>
        <v>Annie Aalbers</v>
      </c>
      <c r="R11" s="12" t="str">
        <f>VLOOKUP(F11,Ledenlijst!$A$3:$C$151,2,FALSE)</f>
        <v>Philip Driessen</v>
      </c>
    </row>
    <row r="12" spans="1:19" ht="24.75" customHeight="1">
      <c r="A12" s="22">
        <v>41</v>
      </c>
      <c r="B12" s="22">
        <v>43</v>
      </c>
      <c r="C12" s="23"/>
      <c r="D12" s="23"/>
      <c r="E12" s="22">
        <v>42</v>
      </c>
      <c r="F12" s="22">
        <v>44</v>
      </c>
      <c r="G12" s="26">
        <v>47</v>
      </c>
      <c r="L12" s="12" t="str">
        <f>VLOOKUP(A12,Ledenlijst!$A$3:$C$151,2,FALSE)</f>
        <v>Dick Dikken</v>
      </c>
      <c r="N12" s="12" t="str">
        <f>VLOOKUP(B12,Ledenlijst!$A$3:$C$151,2,FALSE)</f>
        <v>Els Zeben v </v>
      </c>
      <c r="P12" s="23"/>
      <c r="Q12" s="12" t="str">
        <f>VLOOKUP(E12,Ledenlijst!$A$3:$C$151,2,FALSE)</f>
        <v>Co Bosman</v>
      </c>
      <c r="R12" s="12" t="str">
        <f>VLOOKUP(F12,Ledenlijst!$A$3:$C$151,2,FALSE)</f>
        <v>Rina Mulder</v>
      </c>
      <c r="S12" s="12" t="e">
        <f>VLOOKUP(G12,Ledenlijst!$A$3:$C$151,2,FALSE)</f>
        <v>#N/A</v>
      </c>
    </row>
    <row r="13" spans="1:18" ht="24.75" customHeight="1">
      <c r="A13" s="22">
        <v>45</v>
      </c>
      <c r="B13" s="15"/>
      <c r="C13" s="23"/>
      <c r="D13" s="23"/>
      <c r="E13" s="22">
        <v>46</v>
      </c>
      <c r="F13" s="15"/>
      <c r="L13" s="12" t="str">
        <f>VLOOKUP(A13,Ledenlijst!$A$3:$C$151,2,FALSE)</f>
        <v>Auke v Klinken </v>
      </c>
      <c r="P13" s="23"/>
      <c r="Q13" s="12" t="str">
        <f>VLOOKUP(E13,Ledenlijst!$A$3:$C$151,2,FALSE)</f>
        <v>Ria Otten</v>
      </c>
      <c r="R13" s="12"/>
    </row>
    <row r="14" spans="1:18" ht="24.75" customHeight="1">
      <c r="A14" s="15"/>
      <c r="B14" s="15"/>
      <c r="C14" s="36"/>
      <c r="D14" s="36"/>
      <c r="E14" s="15"/>
      <c r="F14" s="15"/>
      <c r="P14" s="23"/>
      <c r="Q14" s="12"/>
      <c r="R14" s="12"/>
    </row>
    <row r="15" spans="1:18" ht="24.75" customHeight="1">
      <c r="A15" s="15"/>
      <c r="B15" s="15"/>
      <c r="C15" s="36"/>
      <c r="D15" s="36"/>
      <c r="E15" s="15"/>
      <c r="F15" s="15"/>
      <c r="P15" s="23"/>
      <c r="Q15" s="12"/>
      <c r="R15" s="12"/>
    </row>
    <row r="16" spans="1:18" ht="24.75" customHeight="1">
      <c r="A16" s="15"/>
      <c r="B16" s="15"/>
      <c r="C16" s="36"/>
      <c r="D16" s="36"/>
      <c r="E16" s="15"/>
      <c r="F16" s="15"/>
      <c r="P16" s="23"/>
      <c r="Q16" s="12"/>
      <c r="R16" s="12"/>
    </row>
    <row r="17" spans="1:19" ht="24.75" customHeight="1">
      <c r="A17" s="15"/>
      <c r="B17" s="15"/>
      <c r="C17" s="36"/>
      <c r="D17" s="36"/>
      <c r="E17" s="15"/>
      <c r="F17" s="15"/>
      <c r="P17" s="23"/>
      <c r="Q17" s="12"/>
      <c r="R17" s="12"/>
      <c r="S17" s="28"/>
    </row>
    <row r="18" spans="1:18" ht="24.75" customHeight="1">
      <c r="A18" s="15"/>
      <c r="B18" s="15"/>
      <c r="C18" s="36"/>
      <c r="D18" s="36"/>
      <c r="E18" s="15"/>
      <c r="F18" s="15"/>
      <c r="P18" s="23"/>
      <c r="Q18" s="12"/>
      <c r="R18" s="12"/>
    </row>
    <row r="19" spans="1:20" ht="24.75" customHeight="1">
      <c r="A19" s="15"/>
      <c r="B19" s="15"/>
      <c r="C19" s="36"/>
      <c r="D19" s="36"/>
      <c r="E19" s="15"/>
      <c r="F19" s="15"/>
      <c r="P19" s="23"/>
      <c r="Q19" s="12"/>
      <c r="R19" s="12"/>
      <c r="S19" s="29"/>
      <c r="T19" s="18"/>
    </row>
    <row r="20" ht="24.75" customHeight="1">
      <c r="P20" s="23"/>
    </row>
    <row r="21" ht="24.75" customHeight="1">
      <c r="P21" s="23"/>
    </row>
    <row r="22" ht="24.75" customHeight="1">
      <c r="P22" s="23"/>
    </row>
    <row r="23" ht="24.75" customHeight="1">
      <c r="P23" s="23"/>
    </row>
    <row r="24" ht="24.75" customHeight="1">
      <c r="P24" s="23"/>
    </row>
    <row r="25" ht="24.75" customHeight="1">
      <c r="P25" s="23"/>
    </row>
    <row r="26" spans="16:19" ht="24.75" customHeight="1">
      <c r="P26" s="23"/>
      <c r="Q26" s="12"/>
      <c r="R26" s="12"/>
      <c r="S26" s="28"/>
    </row>
    <row r="27" ht="24.75" customHeight="1">
      <c r="P27" s="23"/>
    </row>
    <row r="28" ht="24.75" customHeight="1">
      <c r="P28" s="23"/>
    </row>
    <row r="29" ht="24.75" customHeight="1">
      <c r="P29" s="23"/>
    </row>
    <row r="30" ht="24.75" customHeight="1">
      <c r="P30" s="23"/>
    </row>
    <row r="31" ht="24.75" customHeight="1">
      <c r="P31" s="23"/>
    </row>
    <row r="32" ht="24.75" customHeight="1">
      <c r="P32" s="23"/>
    </row>
    <row r="33" ht="24.75" customHeight="1">
      <c r="P33" s="23"/>
    </row>
    <row r="34" ht="24.75" customHeight="1">
      <c r="P34" s="23"/>
    </row>
    <row r="35" ht="24.75" customHeight="1">
      <c r="P35" s="23"/>
    </row>
    <row r="36" ht="24.75" customHeight="1">
      <c r="P36" s="23"/>
    </row>
    <row r="37" ht="24.75" customHeight="1">
      <c r="P37" s="23"/>
    </row>
    <row r="38" ht="24.75" customHeight="1">
      <c r="P38" s="23"/>
    </row>
    <row r="39" ht="24.75" customHeight="1">
      <c r="P39" s="23"/>
    </row>
    <row r="40" ht="24.75" customHeight="1">
      <c r="P40" s="23"/>
    </row>
    <row r="41" ht="24.75" customHeight="1">
      <c r="P41" s="23"/>
    </row>
    <row r="42" ht="24.75" customHeight="1">
      <c r="P42" s="23"/>
    </row>
    <row r="43" ht="24.75" customHeight="1">
      <c r="P43" s="23"/>
    </row>
    <row r="44" ht="24.75" customHeight="1">
      <c r="P44" s="23"/>
    </row>
    <row r="45" ht="24.75" customHeight="1">
      <c r="P45" s="23"/>
    </row>
    <row r="46" ht="24.75" customHeight="1">
      <c r="P46" s="23"/>
    </row>
    <row r="47" ht="24.75" customHeight="1">
      <c r="P47" s="23"/>
    </row>
    <row r="48" ht="24.75" customHeight="1">
      <c r="P48" s="23"/>
    </row>
    <row r="49" ht="24.75" customHeight="1">
      <c r="P49" s="23"/>
    </row>
    <row r="50" ht="24.75" customHeight="1">
      <c r="P50" s="2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0"/>
  <sheetViews>
    <sheetView zoomScale="60" zoomScaleNormal="60" zoomScalePageLayoutView="0" workbookViewId="0" topLeftCell="A1">
      <selection activeCell="N16" sqref="N16"/>
    </sheetView>
  </sheetViews>
  <sheetFormatPr defaultColWidth="8.8515625" defaultRowHeight="24.75" customHeight="1"/>
  <cols>
    <col min="1" max="2" width="9.57421875" style="13" customWidth="1"/>
    <col min="3" max="4" width="7.57421875" style="13" customWidth="1"/>
    <col min="5" max="6" width="9.57421875" style="13" customWidth="1"/>
    <col min="7" max="11" width="8.8515625" style="13" customWidth="1"/>
    <col min="12" max="12" width="22.57421875" style="12" customWidth="1"/>
    <col min="13" max="13" width="2.57421875" style="12" customWidth="1"/>
    <col min="14" max="14" width="24.57421875" style="12" customWidth="1"/>
    <col min="15" max="15" width="8.00390625" style="12" customWidth="1"/>
    <col min="16" max="16" width="6.57421875" style="24" customWidth="1"/>
    <col min="17" max="17" width="26.8515625" style="11" customWidth="1"/>
    <col min="18" max="18" width="22.57421875" style="11" customWidth="1"/>
    <col min="19" max="19" width="38.8515625" style="31" customWidth="1"/>
    <col min="20" max="16384" width="8.8515625" style="13" customWidth="1"/>
  </cols>
  <sheetData>
    <row r="1" spans="1:20" ht="24.75" customHeight="1">
      <c r="A1" s="17" t="s">
        <v>52</v>
      </c>
      <c r="B1" s="19"/>
      <c r="C1" s="20"/>
      <c r="D1" s="20"/>
      <c r="E1" s="19"/>
      <c r="F1" s="20"/>
      <c r="G1" s="20"/>
      <c r="H1" s="14"/>
      <c r="I1" s="14"/>
      <c r="J1" s="11"/>
      <c r="K1" s="11"/>
      <c r="L1" s="16"/>
      <c r="M1" s="16"/>
      <c r="N1" s="21"/>
      <c r="O1" s="21"/>
      <c r="P1" s="21"/>
      <c r="Q1" s="21"/>
      <c r="R1" s="21"/>
      <c r="S1" s="29"/>
      <c r="T1" s="18"/>
    </row>
    <row r="2" spans="1:20" ht="24.75" customHeight="1">
      <c r="A2" s="22">
        <v>1</v>
      </c>
      <c r="B2" s="22">
        <v>3</v>
      </c>
      <c r="C2" s="23"/>
      <c r="D2" s="23"/>
      <c r="E2" s="22">
        <v>2</v>
      </c>
      <c r="F2" s="22">
        <v>4</v>
      </c>
      <c r="G2" s="14"/>
      <c r="H2" s="14"/>
      <c r="L2" s="12" t="str">
        <f>VLOOKUP(A2,Ledenlijst!$A$3:$C$151,2,FALSE)</f>
        <v>Bets Cornelissen</v>
      </c>
      <c r="N2" s="12" t="str">
        <f>VLOOKUP(B2,Ledenlijst!$A$3:$C$151,2,FALSE)</f>
        <v>Marco Visser</v>
      </c>
      <c r="P2" s="23"/>
      <c r="Q2" s="12" t="str">
        <f>VLOOKUP(E2,Ledenlijst!$A$3:$C$151,2,FALSE)</f>
        <v>Henk v Aggelen</v>
      </c>
      <c r="R2" s="12" t="str">
        <f>VLOOKUP(F2,Ledenlijst!$A$3:$C$151,2,FALSE)</f>
        <v>Jacques Aalbers</v>
      </c>
      <c r="T2" s="13" t="s">
        <v>44</v>
      </c>
    </row>
    <row r="3" spans="1:18" ht="24.75" customHeight="1">
      <c r="A3" s="22">
        <v>5</v>
      </c>
      <c r="B3" s="22">
        <v>7</v>
      </c>
      <c r="C3" s="23"/>
      <c r="D3" s="23"/>
      <c r="E3" s="22">
        <v>6</v>
      </c>
      <c r="F3" s="22">
        <v>8</v>
      </c>
      <c r="G3" s="14"/>
      <c r="H3" s="14"/>
      <c r="L3" s="12" t="str">
        <f>VLOOKUP(A3,Ledenlijst!$A$3:$C$151,2,FALSE)</f>
        <v>Theo vd Kracht</v>
      </c>
      <c r="N3" s="12" t="str">
        <f>VLOOKUP(B3,Ledenlijst!$A$3:$C$151,2,FALSE)</f>
        <v>Huub Arts</v>
      </c>
      <c r="P3" s="23"/>
      <c r="Q3" s="12" t="str">
        <f>VLOOKUP(E3,Ledenlijst!$A$3:$C$151,2,FALSE)</f>
        <v>Gerard Tenback</v>
      </c>
      <c r="R3" s="12" t="str">
        <f>VLOOKUP(F3,Ledenlijst!$A$3:$C$151,2,FALSE)</f>
        <v>Jan Reuterink</v>
      </c>
    </row>
    <row r="4" spans="1:18" ht="24.75" customHeight="1">
      <c r="A4" s="22">
        <v>9</v>
      </c>
      <c r="B4" s="22">
        <v>11</v>
      </c>
      <c r="C4" s="23"/>
      <c r="D4" s="23"/>
      <c r="E4" s="22">
        <v>10</v>
      </c>
      <c r="F4" s="22">
        <v>12</v>
      </c>
      <c r="G4" s="14"/>
      <c r="H4" s="14"/>
      <c r="L4" s="12" t="str">
        <f>VLOOKUP(A4,Ledenlijst!$A$3:$C$151,2,FALSE)</f>
        <v>Herman Delwig</v>
      </c>
      <c r="N4" s="12" t="str">
        <f>VLOOKUP(B4,Ledenlijst!$A$3:$C$151,2,FALSE)</f>
        <v>Annie Pastoor</v>
      </c>
      <c r="P4" s="23"/>
      <c r="Q4" s="12" t="str">
        <f>VLOOKUP(E4,Ledenlijst!$A$3:$C$151,2,FALSE)</f>
        <v>Sjaak ten Tije </v>
      </c>
      <c r="R4" s="12" t="str">
        <f>VLOOKUP(F4,Ledenlijst!$A$3:$C$151,2,FALSE)</f>
        <v>Lies Schepers</v>
      </c>
    </row>
    <row r="5" spans="1:18" ht="24.75" customHeight="1">
      <c r="A5" s="22">
        <v>13</v>
      </c>
      <c r="B5" s="22">
        <v>15</v>
      </c>
      <c r="C5" s="23"/>
      <c r="D5" s="23"/>
      <c r="E5" s="22">
        <v>14</v>
      </c>
      <c r="F5" s="22">
        <v>16</v>
      </c>
      <c r="G5" s="14"/>
      <c r="H5" s="14"/>
      <c r="L5" s="12" t="str">
        <f>VLOOKUP(A5,Ledenlijst!$A$3:$C$151,2,FALSE)</f>
        <v>Jan Snellenburg</v>
      </c>
      <c r="N5" s="12" t="str">
        <f>VLOOKUP(B5,Ledenlijst!$A$3:$C$151,2,FALSE)</f>
        <v>Agnes vd Vooren </v>
      </c>
      <c r="P5" s="23"/>
      <c r="Q5" s="12" t="str">
        <f>VLOOKUP(E5,Ledenlijst!$A$3:$C$151,2,FALSE)</f>
        <v>Louis Bussink</v>
      </c>
      <c r="R5" s="12" t="str">
        <f>VLOOKUP(F5,Ledenlijst!$A$3:$C$151,2,FALSE)</f>
        <v>Hendrika van Hal</v>
      </c>
    </row>
    <row r="6" spans="1:18" ht="24.75" customHeight="1">
      <c r="A6" s="22">
        <v>17</v>
      </c>
      <c r="B6" s="22">
        <v>19</v>
      </c>
      <c r="C6" s="23"/>
      <c r="D6" s="23"/>
      <c r="E6" s="22">
        <v>18</v>
      </c>
      <c r="F6" s="22">
        <v>20</v>
      </c>
      <c r="G6" s="14"/>
      <c r="H6" s="14"/>
      <c r="L6" s="12" t="str">
        <f>VLOOKUP(A6,Ledenlijst!$A$3:$C$151,2,FALSE)</f>
        <v>Siny Workel</v>
      </c>
      <c r="N6" s="12" t="str">
        <f>VLOOKUP(B6,Ledenlijst!$A$3:$C$151,2,FALSE)</f>
        <v>Bertus Meijer</v>
      </c>
      <c r="P6" s="23"/>
      <c r="Q6" s="12" t="str">
        <f>VLOOKUP(E6,Ledenlijst!$A$3:$C$151,2,FALSE)</f>
        <v>Theo v Kerkhoff </v>
      </c>
      <c r="R6" s="12" t="str">
        <f>VLOOKUP(F6,Ledenlijst!$A$3:$C$151,2,FALSE)</f>
        <v>Fred v Kempen </v>
      </c>
    </row>
    <row r="7" spans="1:18" ht="24.75" customHeight="1">
      <c r="A7" s="22">
        <v>21</v>
      </c>
      <c r="B7" s="22">
        <v>23</v>
      </c>
      <c r="C7" s="23"/>
      <c r="D7" s="23"/>
      <c r="E7" s="22">
        <v>22</v>
      </c>
      <c r="F7" s="22">
        <v>24</v>
      </c>
      <c r="G7" s="14"/>
      <c r="H7" s="14"/>
      <c r="L7" s="12" t="str">
        <f>VLOOKUP(A7,Ledenlijst!$A$3:$C$151,2,FALSE)</f>
        <v>Henk Engelen</v>
      </c>
      <c r="N7" s="12" t="str">
        <f>VLOOKUP(B7,Ledenlijst!$A$3:$C$151,2,FALSE)</f>
        <v>Truus Engelen</v>
      </c>
      <c r="P7" s="23"/>
      <c r="Q7" s="12" t="str">
        <f>VLOOKUP(E7,Ledenlijst!$A$3:$C$151,2,FALSE)</f>
        <v>Harry Willemsen</v>
      </c>
      <c r="R7" s="12" t="str">
        <f>VLOOKUP(F7,Ledenlijst!$A$3:$C$151,2,FALSE)</f>
        <v>Letty Keller</v>
      </c>
    </row>
    <row r="8" spans="1:19" ht="24.75" customHeight="1">
      <c r="A8" s="22">
        <v>25</v>
      </c>
      <c r="B8" s="22">
        <v>27</v>
      </c>
      <c r="C8" s="23"/>
      <c r="D8" s="23"/>
      <c r="E8" s="22">
        <v>26</v>
      </c>
      <c r="F8" s="22">
        <v>28</v>
      </c>
      <c r="L8" s="12" t="str">
        <f>VLOOKUP(A8,Ledenlijst!$A$3:$C$151,2,FALSE)</f>
        <v>Els v Kerkhoff </v>
      </c>
      <c r="N8" s="12" t="str">
        <f>VLOOKUP(B8,Ledenlijst!$A$3:$C$151,2,FALSE)</f>
        <v>Frits Mulder</v>
      </c>
      <c r="P8" s="23"/>
      <c r="Q8" s="12" t="str">
        <f>VLOOKUP(E8,Ledenlijst!$A$3:$C$151,2,FALSE)</f>
        <v>Gerrit Elands</v>
      </c>
      <c r="R8" s="12" t="str">
        <f>VLOOKUP(F8,Ledenlijst!$A$3:$C$151,2,FALSE)</f>
        <v>Bern. v Aggelen </v>
      </c>
      <c r="S8" s="28"/>
    </row>
    <row r="9" spans="1:18" ht="24.75" customHeight="1">
      <c r="A9" s="22">
        <v>29</v>
      </c>
      <c r="B9" s="22">
        <v>31</v>
      </c>
      <c r="C9" s="23"/>
      <c r="D9" s="23"/>
      <c r="E9" s="22">
        <v>30</v>
      </c>
      <c r="F9" s="22">
        <v>32</v>
      </c>
      <c r="L9" s="12" t="str">
        <f>VLOOKUP(A9,Ledenlijst!$A$3:$C$151,2,FALSE)</f>
        <v>Diny Beijer</v>
      </c>
      <c r="N9" s="12" t="str">
        <f>VLOOKUP(B9,Ledenlijst!$A$3:$C$151,2,FALSE)</f>
        <v>Thea Hanegraaf</v>
      </c>
      <c r="P9" s="23"/>
      <c r="Q9" s="12" t="str">
        <f>VLOOKUP(E9,Ledenlijst!$A$3:$C$151,2,FALSE)</f>
        <v>Frans Stienezen</v>
      </c>
      <c r="R9" s="12" t="str">
        <f>VLOOKUP(F9,Ledenlijst!$A$3:$C$151,2,FALSE)</f>
        <v>Bettie Bekker</v>
      </c>
    </row>
    <row r="10" spans="1:20" ht="24.75" customHeight="1">
      <c r="A10" s="22">
        <v>33</v>
      </c>
      <c r="B10" s="22">
        <v>35</v>
      </c>
      <c r="C10" s="23"/>
      <c r="D10" s="23"/>
      <c r="E10" s="22">
        <v>34</v>
      </c>
      <c r="F10" s="22">
        <v>36</v>
      </c>
      <c r="L10" s="12" t="str">
        <f>VLOOKUP(A10,Ledenlijst!$A$3:$C$151,2,FALSE)</f>
        <v>Wilma Lohuis </v>
      </c>
      <c r="N10" s="12" t="str">
        <f>VLOOKUP(B10,Ledenlijst!$A$3:$C$151,2,FALSE)</f>
        <v>Gerard Lohuis </v>
      </c>
      <c r="P10" s="23"/>
      <c r="Q10" s="12" t="str">
        <f>VLOOKUP(E10,Ledenlijst!$A$3:$C$151,2,FALSE)</f>
        <v>Thea Ebbers</v>
      </c>
      <c r="R10" s="12" t="str">
        <f>VLOOKUP(F10,Ledenlijst!$A$3:$C$151,2,FALSE)</f>
        <v>Freek v Dijk </v>
      </c>
      <c r="S10" s="29"/>
      <c r="T10" s="18"/>
    </row>
    <row r="11" spans="1:18" ht="24.75" customHeight="1">
      <c r="A11" s="22">
        <v>37</v>
      </c>
      <c r="B11" s="22">
        <v>39</v>
      </c>
      <c r="C11" s="23"/>
      <c r="D11" s="23"/>
      <c r="E11" s="22">
        <v>38</v>
      </c>
      <c r="F11" s="22">
        <v>40</v>
      </c>
      <c r="L11" s="12" t="str">
        <f>VLOOKUP(A11,Ledenlijst!$A$3:$C$151,2,FALSE)</f>
        <v>Joke Meijde vd</v>
      </c>
      <c r="N11" s="12" t="str">
        <f>VLOOKUP(B11,Ledenlijst!$A$3:$C$151,2,FALSE)</f>
        <v>Theo Pouwels</v>
      </c>
      <c r="P11" s="23"/>
      <c r="Q11" s="12" t="str">
        <f>VLOOKUP(E11,Ledenlijst!$A$3:$C$151,2,FALSE)</f>
        <v>Annie Aalbers</v>
      </c>
      <c r="R11" s="12" t="str">
        <f>VLOOKUP(F11,Ledenlijst!$A$3:$C$151,2,FALSE)</f>
        <v>Philip Driessen</v>
      </c>
    </row>
    <row r="12" spans="1:18" ht="24.75" customHeight="1">
      <c r="A12" s="22">
        <v>41</v>
      </c>
      <c r="B12" s="22">
        <v>43</v>
      </c>
      <c r="C12" s="23"/>
      <c r="D12" s="23"/>
      <c r="E12" s="22">
        <v>42</v>
      </c>
      <c r="F12" s="22">
        <v>44</v>
      </c>
      <c r="L12" s="12" t="str">
        <f>VLOOKUP(A12,Ledenlijst!$A$3:$C$151,2,FALSE)</f>
        <v>Dick Dikken</v>
      </c>
      <c r="N12" s="12" t="str">
        <f>VLOOKUP(B12,Ledenlijst!$A$3:$C$151,2,FALSE)</f>
        <v>Els Zeben v </v>
      </c>
      <c r="P12" s="23"/>
      <c r="Q12" s="12" t="str">
        <f>VLOOKUP(E12,Ledenlijst!$A$3:$C$151,2,FALSE)</f>
        <v>Co Bosman</v>
      </c>
      <c r="R12" s="12" t="str">
        <f>VLOOKUP(F12,Ledenlijst!$A$3:$C$151,2,FALSE)</f>
        <v>Rina Mulder</v>
      </c>
    </row>
    <row r="13" spans="1:18" ht="24.75" customHeight="1">
      <c r="A13" s="22">
        <v>45</v>
      </c>
      <c r="B13" s="22">
        <v>47</v>
      </c>
      <c r="C13" s="23"/>
      <c r="D13" s="23"/>
      <c r="E13" s="22">
        <v>46</v>
      </c>
      <c r="F13" s="22">
        <v>48</v>
      </c>
      <c r="L13" s="12" t="str">
        <f>VLOOKUP(A13,Ledenlijst!$A$3:$C$151,2,FALSE)</f>
        <v>Auke v Klinken </v>
      </c>
      <c r="N13" s="12" t="e">
        <f>VLOOKUP(B13,Ledenlijst!$A$3:$C$151,2,FALSE)</f>
        <v>#N/A</v>
      </c>
      <c r="P13" s="23"/>
      <c r="Q13" s="12" t="str">
        <f>VLOOKUP(E13,Ledenlijst!$A$3:$C$151,2,FALSE)</f>
        <v>Ria Otten</v>
      </c>
      <c r="R13" s="12" t="e">
        <f>VLOOKUP(F13,Ledenlijst!$A$3:$C$151,2,FALSE)</f>
        <v>#N/A</v>
      </c>
    </row>
    <row r="14" spans="1:18" ht="24.75" customHeight="1">
      <c r="A14" s="15"/>
      <c r="B14" s="15"/>
      <c r="C14" s="36"/>
      <c r="D14" s="36"/>
      <c r="E14" s="15"/>
      <c r="F14" s="15"/>
      <c r="P14" s="23"/>
      <c r="Q14" s="12"/>
      <c r="R14" s="12"/>
    </row>
    <row r="15" spans="1:18" ht="24.75" customHeight="1">
      <c r="A15" s="15"/>
      <c r="B15" s="15"/>
      <c r="C15" s="36"/>
      <c r="D15" s="36"/>
      <c r="E15" s="15"/>
      <c r="F15" s="15"/>
      <c r="P15" s="23"/>
      <c r="Q15" s="12"/>
      <c r="R15" s="12"/>
    </row>
    <row r="16" spans="1:18" ht="24.75" customHeight="1">
      <c r="A16" s="15"/>
      <c r="B16" s="15"/>
      <c r="C16" s="36"/>
      <c r="D16" s="36"/>
      <c r="E16" s="15"/>
      <c r="F16" s="15"/>
      <c r="P16" s="23"/>
      <c r="Q16" s="12"/>
      <c r="R16" s="12"/>
    </row>
    <row r="17" spans="1:19" ht="24.75" customHeight="1">
      <c r="A17" s="15"/>
      <c r="B17" s="15"/>
      <c r="C17" s="36"/>
      <c r="D17" s="36"/>
      <c r="E17" s="15"/>
      <c r="F17" s="15"/>
      <c r="P17" s="23"/>
      <c r="Q17" s="12"/>
      <c r="R17" s="12"/>
      <c r="S17" s="28"/>
    </row>
    <row r="18" spans="1:18" ht="24.75" customHeight="1">
      <c r="A18" s="15"/>
      <c r="B18" s="15"/>
      <c r="C18" s="36"/>
      <c r="D18" s="36"/>
      <c r="E18" s="15"/>
      <c r="F18" s="15"/>
      <c r="P18" s="23"/>
      <c r="Q18" s="12"/>
      <c r="R18" s="12"/>
    </row>
    <row r="19" spans="1:20" ht="24.75" customHeight="1">
      <c r="A19" s="15"/>
      <c r="B19" s="15"/>
      <c r="C19" s="36"/>
      <c r="D19" s="36"/>
      <c r="E19" s="15"/>
      <c r="F19" s="15"/>
      <c r="P19" s="23"/>
      <c r="Q19" s="12"/>
      <c r="R19" s="12"/>
      <c r="S19" s="29"/>
      <c r="T19" s="18"/>
    </row>
    <row r="20" ht="24.75" customHeight="1">
      <c r="P20" s="23"/>
    </row>
    <row r="21" ht="24.75" customHeight="1">
      <c r="P21" s="23"/>
    </row>
    <row r="22" ht="24.75" customHeight="1">
      <c r="P22" s="23"/>
    </row>
    <row r="23" ht="24.75" customHeight="1">
      <c r="P23" s="23"/>
    </row>
    <row r="24" ht="24.75" customHeight="1">
      <c r="P24" s="23"/>
    </row>
    <row r="25" ht="24.75" customHeight="1">
      <c r="P25" s="23"/>
    </row>
    <row r="26" spans="16:19" ht="24.75" customHeight="1">
      <c r="P26" s="23"/>
      <c r="Q26" s="12"/>
      <c r="R26" s="12"/>
      <c r="S26" s="28"/>
    </row>
    <row r="27" ht="24.75" customHeight="1">
      <c r="P27" s="23"/>
    </row>
    <row r="28" ht="24.75" customHeight="1">
      <c r="P28" s="23"/>
    </row>
    <row r="29" ht="24.75" customHeight="1">
      <c r="P29" s="23"/>
    </row>
    <row r="30" ht="24.75" customHeight="1">
      <c r="P30" s="23"/>
    </row>
    <row r="31" ht="24.75" customHeight="1">
      <c r="P31" s="23"/>
    </row>
    <row r="32" ht="24.75" customHeight="1">
      <c r="P32" s="23"/>
    </row>
    <row r="33" ht="24.75" customHeight="1">
      <c r="P33" s="23"/>
    </row>
    <row r="34" ht="24.75" customHeight="1">
      <c r="P34" s="23"/>
    </row>
    <row r="35" ht="24.75" customHeight="1">
      <c r="P35" s="23"/>
    </row>
    <row r="36" ht="24.75" customHeight="1">
      <c r="P36" s="23"/>
    </row>
    <row r="37" ht="24.75" customHeight="1">
      <c r="P37" s="23"/>
    </row>
    <row r="38" ht="24.75" customHeight="1">
      <c r="P38" s="23"/>
    </row>
    <row r="39" ht="24.75" customHeight="1">
      <c r="P39" s="23"/>
    </row>
    <row r="40" ht="24.75" customHeight="1">
      <c r="P40" s="23"/>
    </row>
    <row r="41" ht="24.75" customHeight="1">
      <c r="P41" s="23"/>
    </row>
    <row r="42" ht="24.75" customHeight="1">
      <c r="P42" s="23"/>
    </row>
    <row r="43" ht="24.75" customHeight="1">
      <c r="P43" s="23"/>
    </row>
    <row r="44" ht="24.75" customHeight="1">
      <c r="P44" s="23"/>
    </row>
    <row r="45" ht="24.75" customHeight="1">
      <c r="P45" s="23"/>
    </row>
    <row r="46" ht="24.75" customHeight="1">
      <c r="P46" s="23"/>
    </row>
    <row r="47" ht="24.75" customHeight="1">
      <c r="P47" s="23"/>
    </row>
    <row r="48" ht="24.75" customHeight="1">
      <c r="P48" s="23"/>
    </row>
    <row r="49" ht="24.75" customHeight="1">
      <c r="P49" s="23"/>
    </row>
    <row r="50" ht="24.75" customHeight="1">
      <c r="P50" s="2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0"/>
  <sheetViews>
    <sheetView zoomScale="60" zoomScaleNormal="60" zoomScalePageLayoutView="0" workbookViewId="0" topLeftCell="A1">
      <selection activeCell="Q19" sqref="Q19"/>
    </sheetView>
  </sheetViews>
  <sheetFormatPr defaultColWidth="8.8515625" defaultRowHeight="24.75" customHeight="1"/>
  <cols>
    <col min="1" max="2" width="9.57421875" style="13" customWidth="1"/>
    <col min="3" max="4" width="7.57421875" style="13" customWidth="1"/>
    <col min="5" max="6" width="9.57421875" style="13" customWidth="1"/>
    <col min="7" max="11" width="8.8515625" style="13" customWidth="1"/>
    <col min="12" max="12" width="22.57421875" style="12" customWidth="1"/>
    <col min="13" max="13" width="2.57421875" style="12" customWidth="1"/>
    <col min="14" max="14" width="24.57421875" style="12" customWidth="1"/>
    <col min="15" max="15" width="8.00390625" style="12" customWidth="1"/>
    <col min="16" max="16" width="6.57421875" style="24" customWidth="1"/>
    <col min="17" max="17" width="26.8515625" style="11" customWidth="1"/>
    <col min="18" max="18" width="22.57421875" style="11" customWidth="1"/>
    <col min="19" max="19" width="38.8515625" style="31" customWidth="1"/>
    <col min="20" max="16384" width="8.8515625" style="13" customWidth="1"/>
  </cols>
  <sheetData>
    <row r="1" spans="1:20" ht="24.75" customHeight="1">
      <c r="A1" s="17" t="s">
        <v>52</v>
      </c>
      <c r="B1" s="19"/>
      <c r="C1" s="20"/>
      <c r="D1" s="20"/>
      <c r="E1" s="19"/>
      <c r="F1" s="20"/>
      <c r="G1" s="20"/>
      <c r="H1" s="14"/>
      <c r="I1" s="14"/>
      <c r="J1" s="11"/>
      <c r="K1" s="11"/>
      <c r="L1" s="16"/>
      <c r="M1" s="16"/>
      <c r="N1" s="21"/>
      <c r="O1" s="21"/>
      <c r="P1" s="21"/>
      <c r="Q1" s="21"/>
      <c r="R1" s="21"/>
      <c r="S1" s="29"/>
      <c r="T1" s="18"/>
    </row>
    <row r="2" spans="1:20" ht="24.75" customHeight="1">
      <c r="A2" s="22">
        <v>1</v>
      </c>
      <c r="B2" s="22">
        <v>3</v>
      </c>
      <c r="C2" s="23"/>
      <c r="D2" s="23"/>
      <c r="E2" s="22">
        <v>2</v>
      </c>
      <c r="F2" s="22">
        <v>4</v>
      </c>
      <c r="G2" s="14"/>
      <c r="H2" s="14"/>
      <c r="L2" s="12" t="str">
        <f>VLOOKUP(A2,Ledenlijst!$A$3:$C$151,2,FALSE)</f>
        <v>Bets Cornelissen</v>
      </c>
      <c r="N2" s="12" t="str">
        <f>VLOOKUP(B2,Ledenlijst!$A$3:$C$151,2,FALSE)</f>
        <v>Marco Visser</v>
      </c>
      <c r="P2" s="23"/>
      <c r="Q2" s="12" t="str">
        <f>VLOOKUP(E2,Ledenlijst!$A$3:$C$151,2,FALSE)</f>
        <v>Henk v Aggelen</v>
      </c>
      <c r="R2" s="12" t="str">
        <f>VLOOKUP(F2,Ledenlijst!$A$3:$C$151,2,FALSE)</f>
        <v>Jacques Aalbers</v>
      </c>
      <c r="T2" s="13" t="s">
        <v>44</v>
      </c>
    </row>
    <row r="3" spans="1:18" ht="24.75" customHeight="1">
      <c r="A3" s="22">
        <v>5</v>
      </c>
      <c r="B3" s="22">
        <v>7</v>
      </c>
      <c r="C3" s="23"/>
      <c r="D3" s="23"/>
      <c r="E3" s="22">
        <v>6</v>
      </c>
      <c r="F3" s="22">
        <v>8</v>
      </c>
      <c r="G3" s="14"/>
      <c r="H3" s="14"/>
      <c r="L3" s="12" t="str">
        <f>VLOOKUP(A3,Ledenlijst!$A$3:$C$151,2,FALSE)</f>
        <v>Theo vd Kracht</v>
      </c>
      <c r="N3" s="12" t="str">
        <f>VLOOKUP(B3,Ledenlijst!$A$3:$C$151,2,FALSE)</f>
        <v>Huub Arts</v>
      </c>
      <c r="P3" s="23"/>
      <c r="Q3" s="12" t="str">
        <f>VLOOKUP(E3,Ledenlijst!$A$3:$C$151,2,FALSE)</f>
        <v>Gerard Tenback</v>
      </c>
      <c r="R3" s="12" t="str">
        <f>VLOOKUP(F3,Ledenlijst!$A$3:$C$151,2,FALSE)</f>
        <v>Jan Reuterink</v>
      </c>
    </row>
    <row r="4" spans="1:18" ht="24.75" customHeight="1">
      <c r="A4" s="22">
        <v>9</v>
      </c>
      <c r="B4" s="22">
        <v>11</v>
      </c>
      <c r="C4" s="23"/>
      <c r="D4" s="23"/>
      <c r="E4" s="22">
        <v>10</v>
      </c>
      <c r="F4" s="22">
        <v>12</v>
      </c>
      <c r="G4" s="14"/>
      <c r="H4" s="14"/>
      <c r="L4" s="12" t="str">
        <f>VLOOKUP(A4,Ledenlijst!$A$3:$C$151,2,FALSE)</f>
        <v>Herman Delwig</v>
      </c>
      <c r="N4" s="12" t="str">
        <f>VLOOKUP(B4,Ledenlijst!$A$3:$C$151,2,FALSE)</f>
        <v>Annie Pastoor</v>
      </c>
      <c r="P4" s="23"/>
      <c r="Q4" s="12" t="str">
        <f>VLOOKUP(E4,Ledenlijst!$A$3:$C$151,2,FALSE)</f>
        <v>Sjaak ten Tije </v>
      </c>
      <c r="R4" s="12" t="str">
        <f>VLOOKUP(F4,Ledenlijst!$A$3:$C$151,2,FALSE)</f>
        <v>Lies Schepers</v>
      </c>
    </row>
    <row r="5" spans="1:18" ht="24.75" customHeight="1">
      <c r="A5" s="22">
        <v>13</v>
      </c>
      <c r="B5" s="22">
        <v>15</v>
      </c>
      <c r="C5" s="23"/>
      <c r="D5" s="23"/>
      <c r="E5" s="22">
        <v>14</v>
      </c>
      <c r="F5" s="22">
        <v>16</v>
      </c>
      <c r="G5" s="14"/>
      <c r="H5" s="14"/>
      <c r="L5" s="12" t="str">
        <f>VLOOKUP(A5,Ledenlijst!$A$3:$C$151,2,FALSE)</f>
        <v>Jan Snellenburg</v>
      </c>
      <c r="N5" s="12" t="str">
        <f>VLOOKUP(B5,Ledenlijst!$A$3:$C$151,2,FALSE)</f>
        <v>Agnes vd Vooren </v>
      </c>
      <c r="P5" s="23"/>
      <c r="Q5" s="12" t="str">
        <f>VLOOKUP(E5,Ledenlijst!$A$3:$C$151,2,FALSE)</f>
        <v>Louis Bussink</v>
      </c>
      <c r="R5" s="12" t="str">
        <f>VLOOKUP(F5,Ledenlijst!$A$3:$C$151,2,FALSE)</f>
        <v>Hendrika van Hal</v>
      </c>
    </row>
    <row r="6" spans="1:18" ht="24.75" customHeight="1">
      <c r="A6" s="22">
        <v>17</v>
      </c>
      <c r="B6" s="22">
        <v>19</v>
      </c>
      <c r="C6" s="23"/>
      <c r="D6" s="23"/>
      <c r="E6" s="22">
        <v>18</v>
      </c>
      <c r="F6" s="22">
        <v>20</v>
      </c>
      <c r="G6" s="14"/>
      <c r="H6" s="14"/>
      <c r="L6" s="12" t="str">
        <f>VLOOKUP(A6,Ledenlijst!$A$3:$C$151,2,FALSE)</f>
        <v>Siny Workel</v>
      </c>
      <c r="N6" s="12" t="str">
        <f>VLOOKUP(B6,Ledenlijst!$A$3:$C$151,2,FALSE)</f>
        <v>Bertus Meijer</v>
      </c>
      <c r="P6" s="23"/>
      <c r="Q6" s="12" t="str">
        <f>VLOOKUP(E6,Ledenlijst!$A$3:$C$151,2,FALSE)</f>
        <v>Theo v Kerkhoff </v>
      </c>
      <c r="R6" s="12" t="str">
        <f>VLOOKUP(F6,Ledenlijst!$A$3:$C$151,2,FALSE)</f>
        <v>Fred v Kempen </v>
      </c>
    </row>
    <row r="7" spans="1:18" ht="24.75" customHeight="1">
      <c r="A7" s="22">
        <v>21</v>
      </c>
      <c r="B7" s="22">
        <v>23</v>
      </c>
      <c r="C7" s="23"/>
      <c r="D7" s="23"/>
      <c r="E7" s="22">
        <v>22</v>
      </c>
      <c r="F7" s="22">
        <v>24</v>
      </c>
      <c r="G7" s="14"/>
      <c r="H7" s="14"/>
      <c r="L7" s="12" t="str">
        <f>VLOOKUP(A7,Ledenlijst!$A$3:$C$151,2,FALSE)</f>
        <v>Henk Engelen</v>
      </c>
      <c r="N7" s="12" t="str">
        <f>VLOOKUP(B7,Ledenlijst!$A$3:$C$151,2,FALSE)</f>
        <v>Truus Engelen</v>
      </c>
      <c r="P7" s="23"/>
      <c r="Q7" s="12" t="str">
        <f>VLOOKUP(E7,Ledenlijst!$A$3:$C$151,2,FALSE)</f>
        <v>Harry Willemsen</v>
      </c>
      <c r="R7" s="12" t="str">
        <f>VLOOKUP(F7,Ledenlijst!$A$3:$C$151,2,FALSE)</f>
        <v>Letty Keller</v>
      </c>
    </row>
    <row r="8" spans="1:19" ht="24.75" customHeight="1">
      <c r="A8" s="22">
        <v>25</v>
      </c>
      <c r="B8" s="22">
        <v>27</v>
      </c>
      <c r="C8" s="23"/>
      <c r="D8" s="23"/>
      <c r="E8" s="22">
        <v>26</v>
      </c>
      <c r="F8" s="22">
        <v>28</v>
      </c>
      <c r="L8" s="12" t="str">
        <f>VLOOKUP(A8,Ledenlijst!$A$3:$C$151,2,FALSE)</f>
        <v>Els v Kerkhoff </v>
      </c>
      <c r="N8" s="12" t="str">
        <f>VLOOKUP(B8,Ledenlijst!$A$3:$C$151,2,FALSE)</f>
        <v>Frits Mulder</v>
      </c>
      <c r="P8" s="23"/>
      <c r="Q8" s="12" t="str">
        <f>VLOOKUP(E8,Ledenlijst!$A$3:$C$151,2,FALSE)</f>
        <v>Gerrit Elands</v>
      </c>
      <c r="R8" s="12" t="str">
        <f>VLOOKUP(F8,Ledenlijst!$A$3:$C$151,2,FALSE)</f>
        <v>Bern. v Aggelen </v>
      </c>
      <c r="S8" s="28"/>
    </row>
    <row r="9" spans="1:18" ht="24.75" customHeight="1">
      <c r="A9" s="22">
        <v>29</v>
      </c>
      <c r="B9" s="22">
        <v>31</v>
      </c>
      <c r="C9" s="23"/>
      <c r="D9" s="23"/>
      <c r="E9" s="22">
        <v>30</v>
      </c>
      <c r="F9" s="22">
        <v>32</v>
      </c>
      <c r="L9" s="12" t="str">
        <f>VLOOKUP(A9,Ledenlijst!$A$3:$C$151,2,FALSE)</f>
        <v>Diny Beijer</v>
      </c>
      <c r="N9" s="12" t="str">
        <f>VLOOKUP(B9,Ledenlijst!$A$3:$C$151,2,FALSE)</f>
        <v>Thea Hanegraaf</v>
      </c>
      <c r="P9" s="23"/>
      <c r="Q9" s="12" t="str">
        <f>VLOOKUP(E9,Ledenlijst!$A$3:$C$151,2,FALSE)</f>
        <v>Frans Stienezen</v>
      </c>
      <c r="R9" s="12" t="str">
        <f>VLOOKUP(F9,Ledenlijst!$A$3:$C$151,2,FALSE)</f>
        <v>Bettie Bekker</v>
      </c>
    </row>
    <row r="10" spans="1:20" ht="24.75" customHeight="1">
      <c r="A10" s="22">
        <v>33</v>
      </c>
      <c r="B10" s="22">
        <v>35</v>
      </c>
      <c r="C10" s="23"/>
      <c r="D10" s="23"/>
      <c r="E10" s="22">
        <v>34</v>
      </c>
      <c r="F10" s="22">
        <v>36</v>
      </c>
      <c r="L10" s="12" t="str">
        <f>VLOOKUP(A10,Ledenlijst!$A$3:$C$151,2,FALSE)</f>
        <v>Wilma Lohuis </v>
      </c>
      <c r="N10" s="12" t="str">
        <f>VLOOKUP(B10,Ledenlijst!$A$3:$C$151,2,FALSE)</f>
        <v>Gerard Lohuis </v>
      </c>
      <c r="P10" s="23"/>
      <c r="Q10" s="12" t="str">
        <f>VLOOKUP(E10,Ledenlijst!$A$3:$C$151,2,FALSE)</f>
        <v>Thea Ebbers</v>
      </c>
      <c r="R10" s="12" t="str">
        <f>VLOOKUP(F10,Ledenlijst!$A$3:$C$151,2,FALSE)</f>
        <v>Freek v Dijk </v>
      </c>
      <c r="S10" s="29"/>
      <c r="T10" s="18"/>
    </row>
    <row r="11" spans="1:18" ht="24.75" customHeight="1">
      <c r="A11" s="22">
        <v>37</v>
      </c>
      <c r="B11" s="22">
        <v>39</v>
      </c>
      <c r="C11" s="23"/>
      <c r="D11" s="23"/>
      <c r="E11" s="22">
        <v>38</v>
      </c>
      <c r="F11" s="22">
        <v>40</v>
      </c>
      <c r="L11" s="12" t="str">
        <f>VLOOKUP(A11,Ledenlijst!$A$3:$C$151,2,FALSE)</f>
        <v>Joke Meijde vd</v>
      </c>
      <c r="N11" s="12" t="str">
        <f>VLOOKUP(B11,Ledenlijst!$A$3:$C$151,2,FALSE)</f>
        <v>Theo Pouwels</v>
      </c>
      <c r="P11" s="23"/>
      <c r="Q11" s="12" t="str">
        <f>VLOOKUP(E11,Ledenlijst!$A$3:$C$151,2,FALSE)</f>
        <v>Annie Aalbers</v>
      </c>
      <c r="R11" s="12" t="str">
        <f>VLOOKUP(F11,Ledenlijst!$A$3:$C$151,2,FALSE)</f>
        <v>Philip Driessen</v>
      </c>
    </row>
    <row r="12" spans="1:18" ht="24.75" customHeight="1">
      <c r="A12" s="22">
        <v>41</v>
      </c>
      <c r="B12" s="22">
        <v>43</v>
      </c>
      <c r="C12" s="23"/>
      <c r="D12" s="23"/>
      <c r="E12" s="22">
        <v>42</v>
      </c>
      <c r="F12" s="22">
        <v>44</v>
      </c>
      <c r="L12" s="12" t="str">
        <f>VLOOKUP(A12,Ledenlijst!$A$3:$C$151,2,FALSE)</f>
        <v>Dick Dikken</v>
      </c>
      <c r="N12" s="12" t="str">
        <f>VLOOKUP(B12,Ledenlijst!$A$3:$C$151,2,FALSE)</f>
        <v>Els Zeben v </v>
      </c>
      <c r="P12" s="23"/>
      <c r="Q12" s="12" t="str">
        <f>VLOOKUP(E12,Ledenlijst!$A$3:$C$151,2,FALSE)</f>
        <v>Co Bosman</v>
      </c>
      <c r="R12" s="12" t="str">
        <f>VLOOKUP(F12,Ledenlijst!$A$3:$C$151,2,FALSE)</f>
        <v>Rina Mulder</v>
      </c>
    </row>
    <row r="13" spans="1:18" ht="24.75" customHeight="1">
      <c r="A13" s="22">
        <v>45</v>
      </c>
      <c r="B13" s="22">
        <v>47</v>
      </c>
      <c r="C13" s="23"/>
      <c r="D13" s="23"/>
      <c r="E13" s="22">
        <v>46</v>
      </c>
      <c r="F13" s="22">
        <v>48</v>
      </c>
      <c r="L13" s="12" t="str">
        <f>VLOOKUP(A13,Ledenlijst!$A$3:$C$151,2,FALSE)</f>
        <v>Auke v Klinken </v>
      </c>
      <c r="N13" s="12" t="e">
        <f>VLOOKUP(B13,Ledenlijst!$A$3:$C$151,2,FALSE)</f>
        <v>#N/A</v>
      </c>
      <c r="P13" s="23"/>
      <c r="Q13" s="12" t="str">
        <f>VLOOKUP(E13,Ledenlijst!$A$3:$C$151,2,FALSE)</f>
        <v>Ria Otten</v>
      </c>
      <c r="R13" s="12" t="e">
        <f>VLOOKUP(F13,Ledenlijst!$A$3:$C$151,2,FALSE)</f>
        <v>#N/A</v>
      </c>
    </row>
    <row r="14" spans="1:19" ht="24.75" customHeight="1">
      <c r="A14" s="22">
        <v>49</v>
      </c>
      <c r="B14" s="15"/>
      <c r="C14" s="23"/>
      <c r="D14" s="23"/>
      <c r="E14" s="22">
        <v>50</v>
      </c>
      <c r="F14" s="15"/>
      <c r="G14" s="37"/>
      <c r="L14" s="12" t="e">
        <f>VLOOKUP(A14,Ledenlijst!$A$3:$C$151,2,FALSE)</f>
        <v>#N/A</v>
      </c>
      <c r="P14" s="23"/>
      <c r="Q14" s="12" t="e">
        <f>VLOOKUP(E14,Ledenlijst!$A$3:$C$151,2,FALSE)</f>
        <v>#N/A</v>
      </c>
      <c r="R14" s="12"/>
      <c r="S14" s="12"/>
    </row>
    <row r="15" spans="1:18" ht="24.75" customHeight="1">
      <c r="A15" s="15"/>
      <c r="B15" s="15"/>
      <c r="C15" s="36"/>
      <c r="D15" s="36"/>
      <c r="E15" s="15"/>
      <c r="F15" s="15"/>
      <c r="P15" s="23"/>
      <c r="Q15" s="12"/>
      <c r="R15" s="12"/>
    </row>
    <row r="16" spans="1:18" ht="24.75" customHeight="1">
      <c r="A16" s="15"/>
      <c r="B16" s="15"/>
      <c r="C16" s="36"/>
      <c r="D16" s="36"/>
      <c r="E16" s="15"/>
      <c r="F16" s="15"/>
      <c r="P16" s="23"/>
      <c r="Q16" s="12"/>
      <c r="R16" s="12"/>
    </row>
    <row r="17" spans="1:19" ht="24.75" customHeight="1">
      <c r="A17" s="15"/>
      <c r="B17" s="15"/>
      <c r="C17" s="36"/>
      <c r="D17" s="36"/>
      <c r="E17" s="15"/>
      <c r="F17" s="15"/>
      <c r="P17" s="23"/>
      <c r="Q17" s="12"/>
      <c r="R17" s="12"/>
      <c r="S17" s="28"/>
    </row>
    <row r="18" spans="1:18" ht="24.75" customHeight="1">
      <c r="A18" s="15"/>
      <c r="B18" s="15"/>
      <c r="C18" s="36"/>
      <c r="D18" s="36"/>
      <c r="E18" s="15"/>
      <c r="F18" s="15"/>
      <c r="P18" s="23"/>
      <c r="Q18" s="12"/>
      <c r="R18" s="12"/>
    </row>
    <row r="19" spans="1:20" ht="24.75" customHeight="1">
      <c r="A19" s="15"/>
      <c r="B19" s="15"/>
      <c r="C19" s="36"/>
      <c r="D19" s="36"/>
      <c r="E19" s="15"/>
      <c r="F19" s="15"/>
      <c r="P19" s="23"/>
      <c r="Q19" s="12"/>
      <c r="R19" s="12"/>
      <c r="S19" s="29"/>
      <c r="T19" s="18"/>
    </row>
    <row r="20" ht="24.75" customHeight="1">
      <c r="P20" s="23"/>
    </row>
    <row r="21" ht="24.75" customHeight="1">
      <c r="P21" s="23"/>
    </row>
    <row r="22" ht="24.75" customHeight="1">
      <c r="P22" s="23"/>
    </row>
    <row r="23" ht="24.75" customHeight="1">
      <c r="P23" s="23"/>
    </row>
    <row r="24" ht="24.75" customHeight="1">
      <c r="P24" s="23"/>
    </row>
    <row r="25" ht="24.75" customHeight="1">
      <c r="P25" s="23"/>
    </row>
    <row r="26" spans="16:19" ht="24.75" customHeight="1">
      <c r="P26" s="23"/>
      <c r="Q26" s="12"/>
      <c r="R26" s="12"/>
      <c r="S26" s="28"/>
    </row>
    <row r="27" ht="24.75" customHeight="1">
      <c r="P27" s="23"/>
    </row>
    <row r="28" ht="24.75" customHeight="1">
      <c r="P28" s="23"/>
    </row>
    <row r="29" ht="24.75" customHeight="1">
      <c r="P29" s="23"/>
    </row>
    <row r="30" ht="24.75" customHeight="1">
      <c r="P30" s="23"/>
    </row>
    <row r="31" ht="24.75" customHeight="1">
      <c r="P31" s="23"/>
    </row>
    <row r="32" ht="24.75" customHeight="1">
      <c r="P32" s="23"/>
    </row>
    <row r="33" ht="24.75" customHeight="1">
      <c r="P33" s="23"/>
    </row>
    <row r="34" ht="24.75" customHeight="1">
      <c r="P34" s="23"/>
    </row>
    <row r="35" ht="24.75" customHeight="1">
      <c r="P35" s="23"/>
    </row>
    <row r="36" ht="24.75" customHeight="1">
      <c r="P36" s="23"/>
    </row>
    <row r="37" ht="24.75" customHeight="1">
      <c r="P37" s="23"/>
    </row>
    <row r="38" ht="24.75" customHeight="1">
      <c r="P38" s="23"/>
    </row>
    <row r="39" ht="24.75" customHeight="1">
      <c r="P39" s="23"/>
    </row>
    <row r="40" ht="24.75" customHeight="1">
      <c r="P40" s="23"/>
    </row>
    <row r="41" ht="24.75" customHeight="1">
      <c r="P41" s="23"/>
    </row>
    <row r="42" ht="24.75" customHeight="1">
      <c r="P42" s="23"/>
    </row>
    <row r="43" ht="24.75" customHeight="1">
      <c r="P43" s="23"/>
    </row>
    <row r="44" ht="24.75" customHeight="1">
      <c r="P44" s="23"/>
    </row>
    <row r="45" ht="24.75" customHeight="1">
      <c r="P45" s="23"/>
    </row>
    <row r="46" ht="24.75" customHeight="1">
      <c r="P46" s="23"/>
    </row>
    <row r="47" ht="24.75" customHeight="1">
      <c r="P47" s="23"/>
    </row>
    <row r="48" ht="24.75" customHeight="1">
      <c r="P48" s="23"/>
    </row>
    <row r="49" ht="24.75" customHeight="1">
      <c r="P49" s="23"/>
    </row>
    <row r="50" ht="24.75" customHeight="1">
      <c r="P50" s="2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0"/>
  <sheetViews>
    <sheetView zoomScale="60" zoomScaleNormal="60" zoomScalePageLayoutView="0" workbookViewId="0" topLeftCell="G12">
      <selection activeCell="Y3" sqref="Y3:AB28"/>
    </sheetView>
  </sheetViews>
  <sheetFormatPr defaultColWidth="8.8515625" defaultRowHeight="24.75" customHeight="1"/>
  <cols>
    <col min="1" max="1" width="8.8515625" style="13" customWidth="1"/>
    <col min="2" max="2" width="2.140625" style="13" customWidth="1"/>
    <col min="3" max="3" width="8.8515625" style="13" customWidth="1"/>
    <col min="4" max="4" width="2.140625" style="13" customWidth="1"/>
    <col min="5" max="5" width="9.57421875" style="13" customWidth="1"/>
    <col min="6" max="6" width="2.140625" style="13" customWidth="1"/>
    <col min="7" max="11" width="8.8515625" style="13" customWidth="1"/>
    <col min="12" max="12" width="24.57421875" style="12" customWidth="1"/>
    <col min="13" max="13" width="4.57421875" style="12" customWidth="1"/>
    <col min="14" max="14" width="24.57421875" style="12" customWidth="1"/>
    <col min="15" max="15" width="4.57421875" style="24" customWidth="1"/>
    <col min="16" max="16" width="26.8515625" style="11" customWidth="1"/>
    <col min="17" max="17" width="4.57421875" style="11" customWidth="1"/>
    <col min="18" max="19" width="8.8515625" style="13" customWidth="1"/>
    <col min="20" max="20" width="22.57421875" style="13" customWidth="1"/>
    <col min="21" max="22" width="8.8515625" style="13" customWidth="1"/>
    <col min="23" max="23" width="22.57421875" style="13" customWidth="1"/>
    <col min="24" max="24" width="3.57421875" style="13" customWidth="1"/>
    <col min="25" max="25" width="22.57421875" style="13" customWidth="1"/>
    <col min="26" max="27" width="8.8515625" style="13" customWidth="1"/>
    <col min="28" max="28" width="22.57421875" style="13" customWidth="1"/>
    <col min="29" max="16384" width="8.8515625" style="13" customWidth="1"/>
  </cols>
  <sheetData>
    <row r="1" spans="1:19" ht="24.75" customHeight="1">
      <c r="A1" s="17" t="s">
        <v>52</v>
      </c>
      <c r="B1" s="20"/>
      <c r="C1" s="19"/>
      <c r="D1" s="20"/>
      <c r="E1" s="19"/>
      <c r="F1" s="20"/>
      <c r="G1" s="20"/>
      <c r="H1" s="14"/>
      <c r="I1" s="14"/>
      <c r="J1" s="11"/>
      <c r="K1" s="11"/>
      <c r="L1" s="16"/>
      <c r="M1" s="16"/>
      <c r="N1" s="21"/>
      <c r="O1" s="21"/>
      <c r="P1" s="21"/>
      <c r="Q1" s="35"/>
      <c r="R1" s="18"/>
      <c r="S1" s="18"/>
    </row>
    <row r="2" spans="1:19" ht="24.75" customHeight="1">
      <c r="A2" s="22">
        <v>1</v>
      </c>
      <c r="B2" s="23"/>
      <c r="C2" s="22">
        <v>3</v>
      </c>
      <c r="D2" s="23"/>
      <c r="E2" s="22">
        <v>5</v>
      </c>
      <c r="F2" s="23"/>
      <c r="G2" s="14"/>
      <c r="H2" s="14"/>
      <c r="L2" s="12" t="str">
        <f>VLOOKUP(A2,Ledenlijst!$A$3:$C$151,2,FALSE)</f>
        <v>Bets Cornelissen</v>
      </c>
      <c r="N2" s="12" t="str">
        <f>VLOOKUP(C2,Ledenlijst!$A$3:$C$151,2,FALSE)</f>
        <v>Marco Visser</v>
      </c>
      <c r="O2" s="23"/>
      <c r="P2" s="12" t="str">
        <f>VLOOKUP(E2,Ledenlijst!$A$3:$C$151,2,FALSE)</f>
        <v>Theo vd Kracht</v>
      </c>
      <c r="S2" s="13" t="s">
        <v>44</v>
      </c>
    </row>
    <row r="3" spans="1:28" ht="24.75" customHeight="1">
      <c r="A3" s="22">
        <v>6</v>
      </c>
      <c r="B3" s="23"/>
      <c r="C3" s="22">
        <v>8</v>
      </c>
      <c r="D3" s="23"/>
      <c r="E3" s="22">
        <v>18</v>
      </c>
      <c r="F3" s="23"/>
      <c r="G3" s="14"/>
      <c r="H3" s="14"/>
      <c r="L3" s="12" t="str">
        <f>VLOOKUP(A3,Ledenlijst!$A$3:$C$151,2,FALSE)</f>
        <v>Gerard Tenback</v>
      </c>
      <c r="N3" s="12" t="str">
        <f>VLOOKUP(C3,Ledenlijst!$A$3:$C$151,2,FALSE)</f>
        <v>Jan Reuterink</v>
      </c>
      <c r="O3" s="23"/>
      <c r="P3" s="12" t="str">
        <f>VLOOKUP(E3,Ledenlijst!$A$3:$C$151,2,FALSE)</f>
        <v>Theo v Kerkhoff </v>
      </c>
      <c r="T3" s="38" t="str">
        <f>L2</f>
        <v>Bets Cornelissen</v>
      </c>
      <c r="U3" s="38"/>
      <c r="V3" s="38"/>
      <c r="W3" s="38" t="str">
        <f>N2</f>
        <v>Marco Visser</v>
      </c>
      <c r="X3" s="39"/>
      <c r="Y3" s="38" t="e">
        <f>L10</f>
        <v>#N/A</v>
      </c>
      <c r="Z3" s="38"/>
      <c r="AA3" s="38"/>
      <c r="AB3" s="38" t="e">
        <f>N10</f>
        <v>#N/A</v>
      </c>
    </row>
    <row r="4" spans="1:28" ht="24.75" customHeight="1">
      <c r="A4" s="22">
        <v>21</v>
      </c>
      <c r="B4" s="23"/>
      <c r="C4" s="22">
        <v>22</v>
      </c>
      <c r="D4" s="23"/>
      <c r="E4" s="22">
        <v>23</v>
      </c>
      <c r="F4" s="23"/>
      <c r="G4" s="14"/>
      <c r="H4" s="14"/>
      <c r="L4" s="12" t="str">
        <f>VLOOKUP(A4,Ledenlijst!$A$3:$C$151,2,FALSE)</f>
        <v>Henk Engelen</v>
      </c>
      <c r="N4" s="12" t="str">
        <f>VLOOKUP(C4,Ledenlijst!$A$3:$C$151,2,FALSE)</f>
        <v>Harry Willemsen</v>
      </c>
      <c r="O4" s="23"/>
      <c r="P4" s="12" t="str">
        <f>VLOOKUP(E4,Ledenlijst!$A$3:$C$151,2,FALSE)</f>
        <v>Truus Engelen</v>
      </c>
      <c r="T4" s="38" t="str">
        <f>P2</f>
        <v>Theo vd Kracht</v>
      </c>
      <c r="U4" s="38"/>
      <c r="V4" s="38"/>
      <c r="W4" s="38" t="str">
        <f>L2</f>
        <v>Bets Cornelissen</v>
      </c>
      <c r="X4" s="39"/>
      <c r="Y4" s="38" t="e">
        <f>P10</f>
        <v>#N/A</v>
      </c>
      <c r="Z4" s="38"/>
      <c r="AA4" s="38"/>
      <c r="AB4" s="38" t="e">
        <f>L10</f>
        <v>#N/A</v>
      </c>
    </row>
    <row r="5" spans="1:28" ht="24.75" customHeight="1">
      <c r="A5" s="22">
        <v>24</v>
      </c>
      <c r="B5" s="23"/>
      <c r="C5" s="22">
        <v>25</v>
      </c>
      <c r="D5" s="23">
        <v>25</v>
      </c>
      <c r="E5" s="22">
        <v>28</v>
      </c>
      <c r="F5" s="23"/>
      <c r="G5" s="14"/>
      <c r="H5" s="14"/>
      <c r="L5" s="12" t="str">
        <f>VLOOKUP(A5,Ledenlijst!$A$3:$C$151,2,FALSE)</f>
        <v>Letty Keller</v>
      </c>
      <c r="N5" s="12" t="str">
        <f>VLOOKUP(C5,Ledenlijst!$A$3:$C$151,2,FALSE)</f>
        <v>Els v Kerkhoff </v>
      </c>
      <c r="O5" s="23"/>
      <c r="P5" s="12" t="str">
        <f>VLOOKUP(E5,Ledenlijst!$A$3:$C$151,2,FALSE)</f>
        <v>Bern. v Aggelen </v>
      </c>
      <c r="T5" s="38" t="str">
        <f>N2</f>
        <v>Marco Visser</v>
      </c>
      <c r="U5" s="38"/>
      <c r="V5" s="38"/>
      <c r="W5" s="38" t="str">
        <f>P2</f>
        <v>Theo vd Kracht</v>
      </c>
      <c r="X5" s="39"/>
      <c r="Y5" s="38" t="e">
        <f>N10</f>
        <v>#N/A</v>
      </c>
      <c r="Z5" s="38"/>
      <c r="AA5" s="38"/>
      <c r="AB5" s="38" t="e">
        <f>P10</f>
        <v>#N/A</v>
      </c>
    </row>
    <row r="6" spans="1:28" ht="24.75" customHeight="1">
      <c r="A6" s="22">
        <v>30</v>
      </c>
      <c r="B6" s="23"/>
      <c r="C6" s="22">
        <v>32</v>
      </c>
      <c r="D6" s="23"/>
      <c r="E6" s="22">
        <v>37</v>
      </c>
      <c r="F6" s="23"/>
      <c r="G6" s="14"/>
      <c r="H6" s="14"/>
      <c r="L6" s="12" t="str">
        <f>VLOOKUP(A6,Ledenlijst!$A$3:$C$151,2,FALSE)</f>
        <v>Frans Stienezen</v>
      </c>
      <c r="N6" s="12" t="str">
        <f>VLOOKUP(C6,Ledenlijst!$A$3:$C$151,2,FALSE)</f>
        <v>Bettie Bekker</v>
      </c>
      <c r="O6" s="23"/>
      <c r="P6" s="12" t="str">
        <f>VLOOKUP(E6,Ledenlijst!$A$3:$C$151,2,FALSE)</f>
        <v>Joke Meijde vd</v>
      </c>
      <c r="T6" s="38"/>
      <c r="U6" s="38"/>
      <c r="V6" s="38"/>
      <c r="W6" s="38"/>
      <c r="X6" s="39"/>
      <c r="Y6" s="38"/>
      <c r="Z6" s="38"/>
      <c r="AA6" s="38"/>
      <c r="AB6" s="38"/>
    </row>
    <row r="7" spans="1:28" ht="24.75" customHeight="1">
      <c r="A7" s="22">
        <v>38</v>
      </c>
      <c r="B7" s="23"/>
      <c r="C7" s="22">
        <v>40</v>
      </c>
      <c r="D7" s="23"/>
      <c r="E7" s="22">
        <v>42</v>
      </c>
      <c r="F7" s="23"/>
      <c r="G7" s="14"/>
      <c r="H7" s="14"/>
      <c r="L7" s="12" t="str">
        <f>VLOOKUP(A7,Ledenlijst!$A$3:$C$151,2,FALSE)</f>
        <v>Annie Aalbers</v>
      </c>
      <c r="N7" s="12" t="str">
        <f>VLOOKUP(C7,Ledenlijst!$A$3:$C$151,2,FALSE)</f>
        <v>Philip Driessen</v>
      </c>
      <c r="O7" s="23"/>
      <c r="P7" s="12" t="str">
        <f>VLOOKUP(E7,Ledenlijst!$A$3:$C$151,2,FALSE)</f>
        <v>Co Bosman</v>
      </c>
      <c r="T7" s="38" t="str">
        <f>L3</f>
        <v>Gerard Tenback</v>
      </c>
      <c r="U7" s="38"/>
      <c r="V7" s="38"/>
      <c r="W7" s="38" t="str">
        <f>N3</f>
        <v>Jan Reuterink</v>
      </c>
      <c r="X7" s="39"/>
      <c r="Y7" s="38" t="e">
        <f>L11</f>
        <v>#N/A</v>
      </c>
      <c r="Z7" s="38"/>
      <c r="AA7" s="38"/>
      <c r="AB7" s="38" t="e">
        <f>N11</f>
        <v>#N/A</v>
      </c>
    </row>
    <row r="8" spans="1:28" ht="24.75" customHeight="1">
      <c r="A8" s="22">
        <v>45</v>
      </c>
      <c r="B8" s="23"/>
      <c r="C8" s="22">
        <v>51</v>
      </c>
      <c r="D8" s="23"/>
      <c r="E8" s="22">
        <v>52</v>
      </c>
      <c r="L8" s="12" t="str">
        <f>VLOOKUP(A8,Ledenlijst!$A$3:$C$151,2,FALSE)</f>
        <v>Auke v Klinken </v>
      </c>
      <c r="N8" s="12" t="e">
        <f>VLOOKUP(C8,Ledenlijst!$A$3:$C$151,2,FALSE)</f>
        <v>#N/A</v>
      </c>
      <c r="O8" s="23"/>
      <c r="P8" s="12" t="e">
        <f>VLOOKUP(E8,Ledenlijst!$A$3:$C$151,2,FALSE)</f>
        <v>#N/A</v>
      </c>
      <c r="R8" s="12"/>
      <c r="T8" s="38" t="str">
        <f>P3</f>
        <v>Theo v Kerkhoff </v>
      </c>
      <c r="U8" s="38"/>
      <c r="V8" s="38"/>
      <c r="W8" s="38" t="str">
        <f>L3</f>
        <v>Gerard Tenback</v>
      </c>
      <c r="X8" s="39"/>
      <c r="Y8" s="38" t="e">
        <f>P11</f>
        <v>#N/A</v>
      </c>
      <c r="Z8" s="38"/>
      <c r="AA8" s="38"/>
      <c r="AB8" s="38" t="e">
        <f>L11</f>
        <v>#N/A</v>
      </c>
    </row>
    <row r="9" spans="1:28" ht="24.75" customHeight="1">
      <c r="A9" s="22">
        <v>55</v>
      </c>
      <c r="B9" s="23"/>
      <c r="C9" s="22">
        <v>57</v>
      </c>
      <c r="D9" s="23"/>
      <c r="E9" s="22">
        <v>60</v>
      </c>
      <c r="L9" s="12" t="e">
        <f>VLOOKUP(A9,Ledenlijst!$A$3:$C$151,2,FALSE)</f>
        <v>#N/A</v>
      </c>
      <c r="N9" s="12" t="e">
        <f>VLOOKUP(C9,Ledenlijst!$A$3:$C$151,2,FALSE)</f>
        <v>#N/A</v>
      </c>
      <c r="O9" s="23"/>
      <c r="P9" s="12" t="e">
        <f>VLOOKUP(E9,Ledenlijst!$A$3:$C$151,2,FALSE)</f>
        <v>#N/A</v>
      </c>
      <c r="T9" s="38" t="str">
        <f>N3</f>
        <v>Jan Reuterink</v>
      </c>
      <c r="U9" s="38"/>
      <c r="V9" s="38"/>
      <c r="W9" s="38" t="str">
        <f>P3</f>
        <v>Theo v Kerkhoff </v>
      </c>
      <c r="X9" s="39"/>
      <c r="Y9" s="38" t="e">
        <f>N11</f>
        <v>#N/A</v>
      </c>
      <c r="Z9" s="38"/>
      <c r="AA9" s="38"/>
      <c r="AB9" s="38" t="e">
        <f>P11</f>
        <v>#N/A</v>
      </c>
    </row>
    <row r="10" spans="1:28" ht="24.75" customHeight="1">
      <c r="A10" s="22">
        <v>65</v>
      </c>
      <c r="B10" s="23"/>
      <c r="C10" s="22">
        <v>69</v>
      </c>
      <c r="D10" s="23"/>
      <c r="E10" s="22">
        <v>73</v>
      </c>
      <c r="L10" s="12" t="e">
        <f>VLOOKUP(A10,Ledenlijst!$A$3:$C$151,2,FALSE)</f>
        <v>#N/A</v>
      </c>
      <c r="N10" s="12" t="e">
        <f>VLOOKUP(C10,Ledenlijst!$A$3:$C$151,2,FALSE)</f>
        <v>#N/A</v>
      </c>
      <c r="O10" s="23"/>
      <c r="P10" s="12" t="e">
        <f>VLOOKUP(E10,Ledenlijst!$A$3:$C$151,2,FALSE)</f>
        <v>#N/A</v>
      </c>
      <c r="R10" s="18"/>
      <c r="S10" s="18"/>
      <c r="T10" s="38"/>
      <c r="U10" s="38"/>
      <c r="V10" s="38"/>
      <c r="W10" s="38"/>
      <c r="X10" s="39"/>
      <c r="Y10" s="38"/>
      <c r="Z10" s="38"/>
      <c r="AA10" s="38"/>
      <c r="AB10" s="38"/>
    </row>
    <row r="11" spans="1:28" ht="24.75" customHeight="1">
      <c r="A11" s="22">
        <v>78</v>
      </c>
      <c r="B11" s="23"/>
      <c r="C11" s="22">
        <v>79</v>
      </c>
      <c r="D11" s="23"/>
      <c r="E11" s="22">
        <v>81</v>
      </c>
      <c r="L11" s="12" t="e">
        <f>VLOOKUP(A11,Ledenlijst!$A$3:$C$151,2,FALSE)</f>
        <v>#N/A</v>
      </c>
      <c r="N11" s="12" t="e">
        <f>VLOOKUP(C11,Ledenlijst!$A$3:$C$151,2,FALSE)</f>
        <v>#N/A</v>
      </c>
      <c r="O11" s="23"/>
      <c r="P11" s="12" t="e">
        <f>VLOOKUP(E11,Ledenlijst!$A$3:$C$151,2,FALSE)</f>
        <v>#N/A</v>
      </c>
      <c r="T11" s="38" t="str">
        <f>L4</f>
        <v>Henk Engelen</v>
      </c>
      <c r="U11" s="38"/>
      <c r="V11" s="38"/>
      <c r="W11" s="38" t="str">
        <f>N4</f>
        <v>Harry Willemsen</v>
      </c>
      <c r="X11" s="39"/>
      <c r="Y11" s="38" t="e">
        <f>L12</f>
        <v>#N/A</v>
      </c>
      <c r="Z11" s="38"/>
      <c r="AA11" s="38"/>
      <c r="AB11" s="38" t="e">
        <f>N12</f>
        <v>#N/A</v>
      </c>
    </row>
    <row r="12" spans="1:28" ht="24.75" customHeight="1">
      <c r="A12" s="22">
        <v>82</v>
      </c>
      <c r="B12" s="23"/>
      <c r="C12" s="22">
        <v>84</v>
      </c>
      <c r="D12" s="23"/>
      <c r="E12" s="22">
        <v>88</v>
      </c>
      <c r="L12" s="12" t="e">
        <f>VLOOKUP(A12,Ledenlijst!$A$3:$C$151,2,FALSE)</f>
        <v>#N/A</v>
      </c>
      <c r="N12" s="12" t="e">
        <f>VLOOKUP(C12,Ledenlijst!$A$3:$C$151,2,FALSE)</f>
        <v>#N/A</v>
      </c>
      <c r="O12" s="23"/>
      <c r="P12" s="12" t="e">
        <f>VLOOKUP(E12,Ledenlijst!$A$3:$C$151,2,FALSE)</f>
        <v>#N/A</v>
      </c>
      <c r="T12" s="38" t="str">
        <f>P4</f>
        <v>Truus Engelen</v>
      </c>
      <c r="U12" s="38"/>
      <c r="V12" s="38"/>
      <c r="W12" s="38" t="str">
        <f>L4</f>
        <v>Henk Engelen</v>
      </c>
      <c r="X12" s="39"/>
      <c r="Y12" s="38" t="e">
        <f>P12</f>
        <v>#N/A</v>
      </c>
      <c r="Z12" s="38"/>
      <c r="AA12" s="38"/>
      <c r="AB12" s="38" t="e">
        <f>L12</f>
        <v>#N/A</v>
      </c>
    </row>
    <row r="13" spans="1:28" ht="24.75" customHeight="1">
      <c r="A13" s="22">
        <v>89</v>
      </c>
      <c r="B13" s="23"/>
      <c r="C13" s="22">
        <v>90</v>
      </c>
      <c r="D13" s="23"/>
      <c r="E13" s="22">
        <v>91</v>
      </c>
      <c r="L13" s="12" t="e">
        <f>VLOOKUP(A13,Ledenlijst!$A$3:$C$151,2,FALSE)</f>
        <v>#N/A</v>
      </c>
      <c r="N13" s="12" t="e">
        <f>VLOOKUP(C13,Ledenlijst!$A$3:$C$151,2,FALSE)</f>
        <v>#N/A</v>
      </c>
      <c r="O13" s="23"/>
      <c r="P13" s="12" t="e">
        <f>VLOOKUP(E13,Ledenlijst!$A$3:$C$151,2,FALSE)</f>
        <v>#N/A</v>
      </c>
      <c r="T13" s="38" t="str">
        <f>N4</f>
        <v>Harry Willemsen</v>
      </c>
      <c r="U13" s="38"/>
      <c r="V13" s="38"/>
      <c r="W13" s="38" t="str">
        <f>P4</f>
        <v>Truus Engelen</v>
      </c>
      <c r="X13" s="39"/>
      <c r="Y13" s="38" t="e">
        <f>N12</f>
        <v>#N/A</v>
      </c>
      <c r="Z13" s="38"/>
      <c r="AA13" s="38"/>
      <c r="AB13" s="38" t="e">
        <f>P12</f>
        <v>#N/A</v>
      </c>
    </row>
    <row r="14" spans="1:28" ht="24.75" customHeight="1">
      <c r="A14" s="22">
        <v>97</v>
      </c>
      <c r="B14" s="23"/>
      <c r="C14" s="22">
        <v>104</v>
      </c>
      <c r="D14" s="23"/>
      <c r="E14" s="22">
        <v>107</v>
      </c>
      <c r="L14" s="12" t="e">
        <f>VLOOKUP(A14,Ledenlijst!$A$3:$C$151,2,FALSE)</f>
        <v>#N/A</v>
      </c>
      <c r="N14" s="12" t="e">
        <f>VLOOKUP(C14,Ledenlijst!$A$3:$C$151,2,FALSE)</f>
        <v>#N/A</v>
      </c>
      <c r="O14" s="23"/>
      <c r="P14" s="12" t="e">
        <f>VLOOKUP(E14,Ledenlijst!$A$3:$C$151,2,FALSE)</f>
        <v>#N/A</v>
      </c>
      <c r="T14" s="38"/>
      <c r="U14" s="38"/>
      <c r="V14" s="38"/>
      <c r="W14" s="38"/>
      <c r="X14" s="39"/>
      <c r="Y14" s="38"/>
      <c r="Z14" s="38"/>
      <c r="AA14" s="38"/>
      <c r="AB14" s="38"/>
    </row>
    <row r="15" spans="1:28" ht="24.75" customHeight="1">
      <c r="A15" s="15"/>
      <c r="B15" s="36"/>
      <c r="C15" s="15"/>
      <c r="D15" s="36"/>
      <c r="E15" s="15"/>
      <c r="O15" s="23"/>
      <c r="P15" s="12"/>
      <c r="T15" s="38" t="str">
        <f>L5</f>
        <v>Letty Keller</v>
      </c>
      <c r="U15" s="38"/>
      <c r="V15" s="38"/>
      <c r="W15" s="38" t="str">
        <f>N5</f>
        <v>Els v Kerkhoff </v>
      </c>
      <c r="X15" s="39"/>
      <c r="Y15" s="38" t="e">
        <f>L13</f>
        <v>#N/A</v>
      </c>
      <c r="Z15" s="38"/>
      <c r="AA15" s="38"/>
      <c r="AB15" s="38" t="e">
        <f>N13</f>
        <v>#N/A</v>
      </c>
    </row>
    <row r="16" spans="1:28" ht="24.75" customHeight="1">
      <c r="A16" s="22">
        <v>124</v>
      </c>
      <c r="B16" s="36"/>
      <c r="C16" s="22">
        <v>129</v>
      </c>
      <c r="D16" s="36"/>
      <c r="E16" s="15"/>
      <c r="L16" s="12" t="e">
        <f>VLOOKUP(A16,Ledenlijst!$A$3:$C$151,2,FALSE)</f>
        <v>#N/A</v>
      </c>
      <c r="N16" s="12" t="e">
        <f>VLOOKUP(C16,Ledenlijst!$A$3:$C$151,2,FALSE)</f>
        <v>#N/A</v>
      </c>
      <c r="O16" s="23"/>
      <c r="P16" s="12"/>
      <c r="T16" s="38" t="str">
        <f>P5</f>
        <v>Bern. v Aggelen </v>
      </c>
      <c r="U16" s="38"/>
      <c r="V16" s="38"/>
      <c r="W16" s="38" t="str">
        <f>L5</f>
        <v>Letty Keller</v>
      </c>
      <c r="X16" s="39"/>
      <c r="Y16" s="38" t="e">
        <f>P13</f>
        <v>#N/A</v>
      </c>
      <c r="Z16" s="38"/>
      <c r="AA16" s="38"/>
      <c r="AB16" s="38" t="e">
        <f>L13</f>
        <v>#N/A</v>
      </c>
    </row>
    <row r="17" spans="1:28" ht="24.75" customHeight="1">
      <c r="A17" s="26">
        <v>130</v>
      </c>
      <c r="B17" s="34"/>
      <c r="C17" s="26">
        <v>131</v>
      </c>
      <c r="D17" s="36"/>
      <c r="E17" s="15"/>
      <c r="L17" s="12" t="e">
        <f>VLOOKUP(A17,Ledenlijst!$A$3:$C$151,2,FALSE)</f>
        <v>#N/A</v>
      </c>
      <c r="N17" s="12" t="e">
        <f>VLOOKUP(C17,Ledenlijst!$A$3:$C$151,2,FALSE)</f>
        <v>#N/A</v>
      </c>
      <c r="O17" s="23"/>
      <c r="P17" s="12"/>
      <c r="R17" s="12"/>
      <c r="T17" s="38" t="str">
        <f>N5</f>
        <v>Els v Kerkhoff </v>
      </c>
      <c r="U17" s="38"/>
      <c r="V17" s="38"/>
      <c r="W17" s="38" t="str">
        <f>P5</f>
        <v>Bern. v Aggelen </v>
      </c>
      <c r="X17" s="39"/>
      <c r="Y17" s="38" t="e">
        <f>N13</f>
        <v>#N/A</v>
      </c>
      <c r="Z17" s="38"/>
      <c r="AA17" s="38"/>
      <c r="AB17" s="38" t="e">
        <f>P13</f>
        <v>#N/A</v>
      </c>
    </row>
    <row r="18" spans="1:28" ht="24.75" customHeight="1">
      <c r="A18" s="26">
        <v>137</v>
      </c>
      <c r="B18" s="34"/>
      <c r="C18" s="34"/>
      <c r="D18" s="23"/>
      <c r="E18" s="15"/>
      <c r="L18" s="12" t="e">
        <f>VLOOKUP(A18,Ledenlijst!$A$3:$C$151,2,FALSE)</f>
        <v>#N/A</v>
      </c>
      <c r="N18" s="12" t="s">
        <v>95</v>
      </c>
      <c r="O18" s="23"/>
      <c r="P18" s="12"/>
      <c r="T18" s="38"/>
      <c r="U18" s="38"/>
      <c r="V18" s="38"/>
      <c r="W18" s="38"/>
      <c r="X18" s="39"/>
      <c r="Y18" s="38"/>
      <c r="Z18" s="38"/>
      <c r="AA18" s="38"/>
      <c r="AB18" s="38"/>
    </row>
    <row r="19" spans="4:28" ht="24.75" customHeight="1">
      <c r="D19" s="23"/>
      <c r="E19" s="15"/>
      <c r="M19" s="15"/>
      <c r="N19" s="15"/>
      <c r="O19" s="23"/>
      <c r="P19" s="12"/>
      <c r="R19" s="18"/>
      <c r="S19" s="18"/>
      <c r="T19" s="38" t="str">
        <f>L6</f>
        <v>Frans Stienezen</v>
      </c>
      <c r="U19" s="38"/>
      <c r="V19" s="38"/>
      <c r="W19" s="38" t="str">
        <f>N6</f>
        <v>Bettie Bekker</v>
      </c>
      <c r="X19" s="39"/>
      <c r="Y19" s="38" t="e">
        <f>L14</f>
        <v>#N/A</v>
      </c>
      <c r="Z19" s="38"/>
      <c r="AA19" s="38"/>
      <c r="AB19" s="38" t="e">
        <f>N14</f>
        <v>#N/A</v>
      </c>
    </row>
    <row r="20" spans="15:28" ht="24.75" customHeight="1">
      <c r="O20" s="23"/>
      <c r="T20" s="38" t="str">
        <f>P6</f>
        <v>Joke Meijde vd</v>
      </c>
      <c r="U20" s="38"/>
      <c r="V20" s="38"/>
      <c r="W20" s="38" t="str">
        <f>L6</f>
        <v>Frans Stienezen</v>
      </c>
      <c r="X20" s="39"/>
      <c r="Y20" s="38" t="e">
        <f>P14</f>
        <v>#N/A</v>
      </c>
      <c r="Z20" s="38"/>
      <c r="AA20" s="38"/>
      <c r="AB20" s="38" t="e">
        <f>L14</f>
        <v>#N/A</v>
      </c>
    </row>
    <row r="21" spans="13:28" ht="24.75" customHeight="1">
      <c r="M21" s="15"/>
      <c r="N21" s="15"/>
      <c r="O21" s="23"/>
      <c r="T21" s="38" t="str">
        <f>N6</f>
        <v>Bettie Bekker</v>
      </c>
      <c r="U21" s="38"/>
      <c r="V21" s="38"/>
      <c r="W21" s="38" t="str">
        <f>P6</f>
        <v>Joke Meijde vd</v>
      </c>
      <c r="X21" s="39"/>
      <c r="Y21" s="38" t="e">
        <f>N14</f>
        <v>#N/A</v>
      </c>
      <c r="Z21" s="38"/>
      <c r="AA21" s="38"/>
      <c r="AB21" s="38" t="e">
        <f>P14</f>
        <v>#N/A</v>
      </c>
    </row>
    <row r="22" spans="1:28" ht="24.75" customHeight="1">
      <c r="A22" s="34"/>
      <c r="B22" s="34"/>
      <c r="C22" s="34"/>
      <c r="O22" s="23"/>
      <c r="T22" s="38"/>
      <c r="U22" s="38"/>
      <c r="V22" s="38"/>
      <c r="W22" s="38"/>
      <c r="X22" s="39"/>
      <c r="Y22" s="38"/>
      <c r="Z22" s="38"/>
      <c r="AA22" s="38"/>
      <c r="AB22" s="38"/>
    </row>
    <row r="23" spans="1:28" ht="24.75" customHeight="1">
      <c r="A23" s="34"/>
      <c r="B23" s="34"/>
      <c r="C23" s="34"/>
      <c r="O23" s="23"/>
      <c r="T23" s="38" t="str">
        <f>L7</f>
        <v>Annie Aalbers</v>
      </c>
      <c r="U23" s="38"/>
      <c r="V23" s="38"/>
      <c r="W23" s="38" t="str">
        <f>N7</f>
        <v>Philip Driessen</v>
      </c>
      <c r="X23" s="39"/>
      <c r="Y23" s="38" t="e">
        <f>L16</f>
        <v>#N/A</v>
      </c>
      <c r="Z23" s="38"/>
      <c r="AA23" s="38"/>
      <c r="AB23" s="38" t="e">
        <f>N16</f>
        <v>#N/A</v>
      </c>
    </row>
    <row r="24" spans="1:28" ht="24.75" customHeight="1">
      <c r="A24" s="34"/>
      <c r="B24" s="34"/>
      <c r="C24" s="34"/>
      <c r="O24" s="23"/>
      <c r="T24" s="38" t="str">
        <f>P7</f>
        <v>Co Bosman</v>
      </c>
      <c r="U24" s="38"/>
      <c r="V24" s="38"/>
      <c r="W24" s="38" t="str">
        <f>L7</f>
        <v>Annie Aalbers</v>
      </c>
      <c r="X24" s="39"/>
      <c r="Y24" s="38" t="e">
        <f>L17</f>
        <v>#N/A</v>
      </c>
      <c r="Z24" s="38"/>
      <c r="AA24" s="38"/>
      <c r="AB24" s="38" t="e">
        <f>N17</f>
        <v>#N/A</v>
      </c>
    </row>
    <row r="25" spans="1:28" ht="24.75" customHeight="1">
      <c r="A25" s="34"/>
      <c r="B25" s="34"/>
      <c r="C25" s="34"/>
      <c r="O25" s="23"/>
      <c r="T25" s="38" t="str">
        <f>N7</f>
        <v>Philip Driessen</v>
      </c>
      <c r="U25" s="38"/>
      <c r="V25" s="38"/>
      <c r="W25" s="38" t="str">
        <f>P7</f>
        <v>Co Bosman</v>
      </c>
      <c r="X25" s="39"/>
      <c r="Y25" s="38"/>
      <c r="Z25" s="38"/>
      <c r="AA25" s="38"/>
      <c r="AB25" s="38"/>
    </row>
    <row r="26" spans="1:28" ht="24.75" customHeight="1">
      <c r="A26" s="34"/>
      <c r="B26" s="34"/>
      <c r="C26" s="34"/>
      <c r="O26" s="23"/>
      <c r="P26" s="12"/>
      <c r="R26" s="12"/>
      <c r="T26" s="38"/>
      <c r="U26" s="38"/>
      <c r="V26" s="38"/>
      <c r="W26" s="38"/>
      <c r="X26" s="39"/>
      <c r="Y26" s="38" t="e">
        <f>L18</f>
        <v>#N/A</v>
      </c>
      <c r="Z26" s="38"/>
      <c r="AA26" s="38"/>
      <c r="AB26" s="38" t="e">
        <f>L17</f>
        <v>#N/A</v>
      </c>
    </row>
    <row r="27" spans="1:28" ht="24.75" customHeight="1">
      <c r="A27" s="34"/>
      <c r="B27" s="34"/>
      <c r="C27" s="34"/>
      <c r="O27" s="23"/>
      <c r="T27" s="38" t="str">
        <f>L8</f>
        <v>Auke v Klinken </v>
      </c>
      <c r="U27" s="38"/>
      <c r="V27" s="38"/>
      <c r="W27" s="38" t="e">
        <f>N8</f>
        <v>#N/A</v>
      </c>
      <c r="X27" s="39"/>
      <c r="Y27" s="38" t="e">
        <f>N17</f>
        <v>#N/A</v>
      </c>
      <c r="Z27" s="38"/>
      <c r="AA27" s="38"/>
      <c r="AB27" s="38" t="e">
        <f>L16</f>
        <v>#N/A</v>
      </c>
    </row>
    <row r="28" spans="1:28" ht="24.75" customHeight="1">
      <c r="A28" s="34"/>
      <c r="B28" s="34"/>
      <c r="C28" s="34"/>
      <c r="O28" s="23"/>
      <c r="T28" s="38" t="e">
        <f>P8</f>
        <v>#N/A</v>
      </c>
      <c r="U28" s="38"/>
      <c r="V28" s="38"/>
      <c r="W28" s="38" t="str">
        <f>L8</f>
        <v>Auke v Klinken </v>
      </c>
      <c r="X28" s="39"/>
      <c r="Y28" s="38" t="e">
        <f>N16</f>
        <v>#N/A</v>
      </c>
      <c r="Z28" s="38"/>
      <c r="AA28" s="38"/>
      <c r="AB28" s="38" t="e">
        <f>L18</f>
        <v>#N/A</v>
      </c>
    </row>
    <row r="29" spans="1:28" ht="24.75" customHeight="1">
      <c r="A29" s="34"/>
      <c r="B29" s="34"/>
      <c r="C29" s="34"/>
      <c r="O29" s="23"/>
      <c r="T29" s="38" t="e">
        <f>N8</f>
        <v>#N/A</v>
      </c>
      <c r="U29" s="38"/>
      <c r="V29" s="38"/>
      <c r="W29" s="38" t="e">
        <f>P8</f>
        <v>#N/A</v>
      </c>
      <c r="X29" s="39"/>
      <c r="Y29" s="38"/>
      <c r="Z29" s="38"/>
      <c r="AA29" s="38"/>
      <c r="AB29" s="38"/>
    </row>
    <row r="30" spans="1:28" ht="24.75" customHeight="1">
      <c r="A30" s="34"/>
      <c r="B30" s="34"/>
      <c r="C30" s="34"/>
      <c r="O30" s="23"/>
      <c r="T30" s="38"/>
      <c r="U30" s="38"/>
      <c r="V30" s="38"/>
      <c r="W30" s="38"/>
      <c r="X30" s="39"/>
      <c r="Y30" s="38"/>
      <c r="Z30" s="38"/>
      <c r="AA30" s="38"/>
      <c r="AB30" s="38"/>
    </row>
    <row r="31" spans="1:28" ht="24.75" customHeight="1">
      <c r="A31" s="34"/>
      <c r="B31" s="34"/>
      <c r="C31" s="34"/>
      <c r="O31" s="23"/>
      <c r="T31" s="38" t="e">
        <f>L9</f>
        <v>#N/A</v>
      </c>
      <c r="U31" s="38"/>
      <c r="V31" s="38"/>
      <c r="W31" s="38" t="e">
        <f>N9</f>
        <v>#N/A</v>
      </c>
      <c r="X31" s="39"/>
      <c r="Y31" s="38"/>
      <c r="Z31" s="38"/>
      <c r="AA31" s="38"/>
      <c r="AB31" s="38"/>
    </row>
    <row r="32" spans="1:28" ht="24.75" customHeight="1">
      <c r="A32" s="34"/>
      <c r="B32" s="34"/>
      <c r="C32" s="34"/>
      <c r="O32" s="23"/>
      <c r="T32" s="38" t="e">
        <f>P9</f>
        <v>#N/A</v>
      </c>
      <c r="U32" s="38"/>
      <c r="V32" s="38"/>
      <c r="W32" s="38" t="e">
        <f>L9</f>
        <v>#N/A</v>
      </c>
      <c r="X32" s="39"/>
      <c r="Y32" s="38"/>
      <c r="Z32" s="38"/>
      <c r="AA32" s="38"/>
      <c r="AB32" s="38"/>
    </row>
    <row r="33" spans="1:28" ht="24.75" customHeight="1">
      <c r="A33" s="34"/>
      <c r="B33" s="34"/>
      <c r="C33" s="34"/>
      <c r="O33" s="23"/>
      <c r="T33" s="38" t="e">
        <f>N9</f>
        <v>#N/A</v>
      </c>
      <c r="U33" s="38"/>
      <c r="V33" s="38"/>
      <c r="W33" s="38" t="e">
        <f>P9</f>
        <v>#N/A</v>
      </c>
      <c r="X33" s="39"/>
      <c r="Y33" s="38"/>
      <c r="Z33" s="38"/>
      <c r="AA33" s="38"/>
      <c r="AB33" s="38"/>
    </row>
    <row r="34" spans="1:24" ht="24.75" customHeight="1">
      <c r="A34" s="34"/>
      <c r="B34" s="34"/>
      <c r="C34" s="34"/>
      <c r="O34" s="23"/>
      <c r="X34" s="34"/>
    </row>
    <row r="35" spans="1:24" ht="24.75" customHeight="1">
      <c r="A35" s="34"/>
      <c r="B35" s="34"/>
      <c r="C35" s="34"/>
      <c r="O35" s="23"/>
      <c r="X35" s="34"/>
    </row>
    <row r="36" spans="1:24" ht="24.75" customHeight="1">
      <c r="A36" s="34"/>
      <c r="B36" s="34"/>
      <c r="C36" s="34"/>
      <c r="O36" s="23"/>
      <c r="X36" s="34"/>
    </row>
    <row r="37" spans="15:24" ht="24.75" customHeight="1">
      <c r="O37" s="23"/>
      <c r="X37" s="34"/>
    </row>
    <row r="38" spans="15:24" ht="24.75" customHeight="1">
      <c r="O38" s="23"/>
      <c r="X38" s="34"/>
    </row>
    <row r="39" spans="15:24" ht="24.75" customHeight="1">
      <c r="O39" s="23"/>
      <c r="X39" s="34"/>
    </row>
    <row r="40" spans="15:24" ht="24.75" customHeight="1">
      <c r="O40" s="23"/>
      <c r="X40" s="34"/>
    </row>
    <row r="41" spans="15:24" ht="24.75" customHeight="1">
      <c r="O41" s="23"/>
      <c r="X41" s="34"/>
    </row>
    <row r="42" ht="24.75" customHeight="1">
      <c r="O42" s="23"/>
    </row>
    <row r="43" ht="24.75" customHeight="1">
      <c r="O43" s="23"/>
    </row>
    <row r="44" ht="24.75" customHeight="1">
      <c r="O44" s="23"/>
    </row>
    <row r="45" ht="24.75" customHeight="1">
      <c r="O45" s="23"/>
    </row>
    <row r="46" ht="24.75" customHeight="1">
      <c r="O46" s="23"/>
    </row>
    <row r="47" ht="24.75" customHeight="1">
      <c r="O47" s="23"/>
    </row>
    <row r="48" ht="24.75" customHeight="1">
      <c r="O48" s="23"/>
    </row>
    <row r="49" ht="24.75" customHeight="1">
      <c r="O49" s="23"/>
    </row>
    <row r="50" ht="24.75" customHeight="1">
      <c r="O50" s="23"/>
    </row>
  </sheetData>
  <sheetProtection/>
  <printOptions/>
  <pageMargins left="0.7480314960629921" right="0.7480314960629921" top="0" bottom="0" header="0.5118110236220472" footer="0.5118110236220472"/>
  <pageSetup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0"/>
  <sheetViews>
    <sheetView zoomScale="60" zoomScaleNormal="60" zoomScalePageLayoutView="0" workbookViewId="0" topLeftCell="J27">
      <selection activeCell="Y3" sqref="Y3:AB29"/>
    </sheetView>
  </sheetViews>
  <sheetFormatPr defaultColWidth="8.8515625" defaultRowHeight="24.75" customHeight="1"/>
  <cols>
    <col min="1" max="1" width="8.8515625" style="13" customWidth="1"/>
    <col min="2" max="2" width="2.140625" style="13" customWidth="1"/>
    <col min="3" max="3" width="8.8515625" style="13" customWidth="1"/>
    <col min="4" max="4" width="2.140625" style="13" customWidth="1"/>
    <col min="5" max="5" width="9.57421875" style="13" customWidth="1"/>
    <col min="6" max="6" width="2.140625" style="13" customWidth="1"/>
    <col min="7" max="11" width="8.8515625" style="13" customWidth="1"/>
    <col min="12" max="12" width="24.57421875" style="12" customWidth="1"/>
    <col min="13" max="13" width="4.57421875" style="12" customWidth="1"/>
    <col min="14" max="14" width="24.57421875" style="12" customWidth="1"/>
    <col min="15" max="15" width="4.57421875" style="24" customWidth="1"/>
    <col min="16" max="16" width="26.8515625" style="11" customWidth="1"/>
    <col min="17" max="17" width="4.57421875" style="11" customWidth="1"/>
    <col min="18" max="19" width="8.8515625" style="13" customWidth="1"/>
    <col min="20" max="20" width="26.57421875" style="13" customWidth="1"/>
    <col min="21" max="22" width="8.8515625" style="13" customWidth="1"/>
    <col min="23" max="23" width="26.57421875" style="13" customWidth="1"/>
    <col min="24" max="24" width="8.8515625" style="13" customWidth="1"/>
    <col min="25" max="25" width="28.28125" style="13" customWidth="1"/>
    <col min="26" max="27" width="8.8515625" style="13" customWidth="1"/>
    <col min="28" max="28" width="27.7109375" style="13" customWidth="1"/>
    <col min="29" max="16384" width="8.8515625" style="13" customWidth="1"/>
  </cols>
  <sheetData>
    <row r="1" spans="1:20" ht="24.75" customHeight="1">
      <c r="A1" s="17" t="s">
        <v>52</v>
      </c>
      <c r="B1" s="20"/>
      <c r="C1" s="19"/>
      <c r="D1" s="20"/>
      <c r="E1" s="19"/>
      <c r="F1" s="20"/>
      <c r="G1" s="20"/>
      <c r="H1" s="14"/>
      <c r="I1" s="14"/>
      <c r="J1" s="11"/>
      <c r="K1" s="11"/>
      <c r="L1" s="16"/>
      <c r="M1" s="16"/>
      <c r="N1" s="21"/>
      <c r="O1" s="21"/>
      <c r="P1" s="21"/>
      <c r="Q1" s="35"/>
      <c r="R1" s="18"/>
      <c r="S1" s="18"/>
      <c r="T1" s="13" t="s">
        <v>93</v>
      </c>
    </row>
    <row r="2" spans="1:19" ht="24.75" customHeight="1">
      <c r="A2" s="22">
        <v>1</v>
      </c>
      <c r="B2" s="23"/>
      <c r="C2" s="22">
        <v>3</v>
      </c>
      <c r="D2" s="23"/>
      <c r="E2" s="22">
        <v>5</v>
      </c>
      <c r="F2" s="23"/>
      <c r="G2" s="14"/>
      <c r="H2" s="14"/>
      <c r="L2" s="12" t="str">
        <f>VLOOKUP(A2,Ledenlijst!$A$3:$C$151,2,FALSE)</f>
        <v>Bets Cornelissen</v>
      </c>
      <c r="N2" s="12" t="str">
        <f>VLOOKUP(C2,Ledenlijst!$A$3:$C$151,2,FALSE)</f>
        <v>Marco Visser</v>
      </c>
      <c r="O2" s="23"/>
      <c r="P2" s="12" t="str">
        <f>VLOOKUP(E2,Ledenlijst!$A$3:$C$151,2,FALSE)</f>
        <v>Theo vd Kracht</v>
      </c>
      <c r="S2" s="13" t="s">
        <v>44</v>
      </c>
    </row>
    <row r="3" spans="1:28" ht="24.75" customHeight="1">
      <c r="A3" s="22">
        <v>6</v>
      </c>
      <c r="B3" s="23"/>
      <c r="C3" s="22">
        <v>8</v>
      </c>
      <c r="D3" s="23"/>
      <c r="E3" s="22">
        <v>18</v>
      </c>
      <c r="F3" s="23"/>
      <c r="G3" s="14"/>
      <c r="H3" s="14"/>
      <c r="L3" s="12" t="str">
        <f>VLOOKUP(A3,Ledenlijst!$A$3:$C$151,2,FALSE)</f>
        <v>Gerard Tenback</v>
      </c>
      <c r="N3" s="12" t="str">
        <f>VLOOKUP(C3,Ledenlijst!$A$3:$C$151,2,FALSE)</f>
        <v>Jan Reuterink</v>
      </c>
      <c r="O3" s="23"/>
      <c r="P3" s="12" t="str">
        <f>VLOOKUP(E3,Ledenlijst!$A$3:$C$151,2,FALSE)</f>
        <v>Theo v Kerkhoff </v>
      </c>
      <c r="T3" s="38" t="str">
        <f>L2</f>
        <v>Bets Cornelissen</v>
      </c>
      <c r="U3" s="38"/>
      <c r="V3" s="38"/>
      <c r="W3" s="38" t="str">
        <f>N2</f>
        <v>Marco Visser</v>
      </c>
      <c r="X3" s="39"/>
      <c r="Y3" s="38" t="e">
        <f>L10</f>
        <v>#N/A</v>
      </c>
      <c r="Z3" s="38"/>
      <c r="AA3" s="38"/>
      <c r="AB3" s="38" t="e">
        <f>N10</f>
        <v>#N/A</v>
      </c>
    </row>
    <row r="4" spans="1:28" ht="24.75" customHeight="1">
      <c r="A4" s="22">
        <v>21</v>
      </c>
      <c r="B4" s="23"/>
      <c r="C4" s="22">
        <v>22</v>
      </c>
      <c r="D4" s="23"/>
      <c r="E4" s="22">
        <v>23</v>
      </c>
      <c r="F4" s="23"/>
      <c r="G4" s="14"/>
      <c r="H4" s="14"/>
      <c r="L4" s="12" t="str">
        <f>VLOOKUP(A4,Ledenlijst!$A$3:$C$151,2,FALSE)</f>
        <v>Henk Engelen</v>
      </c>
      <c r="N4" s="12" t="str">
        <f>VLOOKUP(C4,Ledenlijst!$A$3:$C$151,2,FALSE)</f>
        <v>Harry Willemsen</v>
      </c>
      <c r="O4" s="23"/>
      <c r="P4" s="12" t="str">
        <f>VLOOKUP(E4,Ledenlijst!$A$3:$C$151,2,FALSE)</f>
        <v>Truus Engelen</v>
      </c>
      <c r="T4" s="38" t="str">
        <f>P2</f>
        <v>Theo vd Kracht</v>
      </c>
      <c r="U4" s="38"/>
      <c r="V4" s="38"/>
      <c r="W4" s="38" t="str">
        <f>L2</f>
        <v>Bets Cornelissen</v>
      </c>
      <c r="X4" s="39"/>
      <c r="Y4" s="38" t="e">
        <f>P10</f>
        <v>#N/A</v>
      </c>
      <c r="Z4" s="38"/>
      <c r="AA4" s="38"/>
      <c r="AB4" s="38" t="e">
        <f>L10</f>
        <v>#N/A</v>
      </c>
    </row>
    <row r="5" spans="1:28" ht="24.75" customHeight="1">
      <c r="A5" s="22">
        <v>24</v>
      </c>
      <c r="B5" s="23"/>
      <c r="C5" s="22">
        <v>25</v>
      </c>
      <c r="D5" s="23">
        <v>25</v>
      </c>
      <c r="E5" s="22">
        <v>28</v>
      </c>
      <c r="F5" s="23"/>
      <c r="G5" s="14"/>
      <c r="H5" s="14"/>
      <c r="L5" s="12" t="str">
        <f>VLOOKUP(A5,Ledenlijst!$A$3:$C$151,2,FALSE)</f>
        <v>Letty Keller</v>
      </c>
      <c r="N5" s="12" t="str">
        <f>VLOOKUP(C5,Ledenlijst!$A$3:$C$151,2,FALSE)</f>
        <v>Els v Kerkhoff </v>
      </c>
      <c r="O5" s="23"/>
      <c r="P5" s="12" t="str">
        <f>VLOOKUP(E5,Ledenlijst!$A$3:$C$151,2,FALSE)</f>
        <v>Bern. v Aggelen </v>
      </c>
      <c r="T5" s="38" t="str">
        <f>N2</f>
        <v>Marco Visser</v>
      </c>
      <c r="U5" s="38"/>
      <c r="V5" s="38"/>
      <c r="W5" s="38" t="str">
        <f>P2</f>
        <v>Theo vd Kracht</v>
      </c>
      <c r="X5" s="39"/>
      <c r="Y5" s="38" t="e">
        <f>N10</f>
        <v>#N/A</v>
      </c>
      <c r="Z5" s="38"/>
      <c r="AA5" s="38"/>
      <c r="AB5" s="38" t="e">
        <f>P10</f>
        <v>#N/A</v>
      </c>
    </row>
    <row r="6" spans="1:28" ht="24.75" customHeight="1">
      <c r="A6" s="22">
        <v>30</v>
      </c>
      <c r="B6" s="23"/>
      <c r="C6" s="22">
        <v>32</v>
      </c>
      <c r="D6" s="23"/>
      <c r="E6" s="22">
        <v>37</v>
      </c>
      <c r="F6" s="23"/>
      <c r="G6" s="14"/>
      <c r="H6" s="14"/>
      <c r="L6" s="12" t="str">
        <f>VLOOKUP(A6,Ledenlijst!$A$3:$C$151,2,FALSE)</f>
        <v>Frans Stienezen</v>
      </c>
      <c r="N6" s="12" t="str">
        <f>VLOOKUP(C6,Ledenlijst!$A$3:$C$151,2,FALSE)</f>
        <v>Bettie Bekker</v>
      </c>
      <c r="O6" s="23"/>
      <c r="P6" s="12" t="str">
        <f>VLOOKUP(E6,Ledenlijst!$A$3:$C$151,2,FALSE)</f>
        <v>Joke Meijde vd</v>
      </c>
      <c r="T6" s="38"/>
      <c r="U6" s="38"/>
      <c r="V6" s="38"/>
      <c r="W6" s="38"/>
      <c r="X6" s="39"/>
      <c r="Y6" s="38"/>
      <c r="Z6" s="38"/>
      <c r="AA6" s="38"/>
      <c r="AB6" s="38"/>
    </row>
    <row r="7" spans="1:28" ht="24.75" customHeight="1">
      <c r="A7" s="22">
        <v>38</v>
      </c>
      <c r="B7" s="23"/>
      <c r="C7" s="22">
        <v>40</v>
      </c>
      <c r="D7" s="23"/>
      <c r="E7" s="22">
        <v>42</v>
      </c>
      <c r="F7" s="23"/>
      <c r="G7" s="14"/>
      <c r="H7" s="14"/>
      <c r="L7" s="12" t="str">
        <f>VLOOKUP(A7,Ledenlijst!$A$3:$C$151,2,FALSE)</f>
        <v>Annie Aalbers</v>
      </c>
      <c r="N7" s="12" t="str">
        <f>VLOOKUP(C7,Ledenlijst!$A$3:$C$151,2,FALSE)</f>
        <v>Philip Driessen</v>
      </c>
      <c r="O7" s="23"/>
      <c r="P7" s="12" t="str">
        <f>VLOOKUP(E7,Ledenlijst!$A$3:$C$151,2,FALSE)</f>
        <v>Co Bosman</v>
      </c>
      <c r="T7" s="38" t="str">
        <f>L3</f>
        <v>Gerard Tenback</v>
      </c>
      <c r="U7" s="38"/>
      <c r="V7" s="38"/>
      <c r="W7" s="38" t="str">
        <f>N3</f>
        <v>Jan Reuterink</v>
      </c>
      <c r="X7" s="39"/>
      <c r="Y7" s="38" t="e">
        <f>L11</f>
        <v>#N/A</v>
      </c>
      <c r="Z7" s="38"/>
      <c r="AA7" s="38"/>
      <c r="AB7" s="38" t="e">
        <f>N11</f>
        <v>#N/A</v>
      </c>
    </row>
    <row r="8" spans="1:28" ht="24.75" customHeight="1">
      <c r="A8" s="22">
        <v>45</v>
      </c>
      <c r="B8" s="23"/>
      <c r="C8" s="22">
        <v>51</v>
      </c>
      <c r="D8" s="23"/>
      <c r="E8" s="22">
        <v>52</v>
      </c>
      <c r="L8" s="12" t="str">
        <f>VLOOKUP(A8,Ledenlijst!$A$3:$C$151,2,FALSE)</f>
        <v>Auke v Klinken </v>
      </c>
      <c r="N8" s="12" t="e">
        <f>VLOOKUP(C8,Ledenlijst!$A$3:$C$151,2,FALSE)</f>
        <v>#N/A</v>
      </c>
      <c r="O8" s="23"/>
      <c r="P8" s="12" t="e">
        <f>VLOOKUP(E8,Ledenlijst!$A$3:$C$151,2,FALSE)</f>
        <v>#N/A</v>
      </c>
      <c r="R8" s="12"/>
      <c r="T8" s="38" t="str">
        <f>P3</f>
        <v>Theo v Kerkhoff </v>
      </c>
      <c r="U8" s="38"/>
      <c r="V8" s="38"/>
      <c r="W8" s="38" t="str">
        <f>L3</f>
        <v>Gerard Tenback</v>
      </c>
      <c r="X8" s="39"/>
      <c r="Y8" s="38" t="e">
        <f>P11</f>
        <v>#N/A</v>
      </c>
      <c r="Z8" s="38"/>
      <c r="AA8" s="38"/>
      <c r="AB8" s="38" t="e">
        <f>L11</f>
        <v>#N/A</v>
      </c>
    </row>
    <row r="9" spans="1:28" ht="24.75" customHeight="1">
      <c r="A9" s="22">
        <v>55</v>
      </c>
      <c r="B9" s="23"/>
      <c r="C9" s="22">
        <v>57</v>
      </c>
      <c r="D9" s="23"/>
      <c r="E9" s="22">
        <v>60</v>
      </c>
      <c r="L9" s="12" t="e">
        <f>VLOOKUP(A9,Ledenlijst!$A$3:$C$151,2,FALSE)</f>
        <v>#N/A</v>
      </c>
      <c r="N9" s="12" t="e">
        <f>VLOOKUP(C9,Ledenlijst!$A$3:$C$151,2,FALSE)</f>
        <v>#N/A</v>
      </c>
      <c r="O9" s="23"/>
      <c r="P9" s="12" t="e">
        <f>VLOOKUP(E9,Ledenlijst!$A$3:$C$151,2,FALSE)</f>
        <v>#N/A</v>
      </c>
      <c r="T9" s="38" t="str">
        <f>N3</f>
        <v>Jan Reuterink</v>
      </c>
      <c r="U9" s="38"/>
      <c r="V9" s="38"/>
      <c r="W9" s="38" t="str">
        <f>P3</f>
        <v>Theo v Kerkhoff </v>
      </c>
      <c r="X9" s="39"/>
      <c r="Y9" s="38" t="e">
        <f>N11</f>
        <v>#N/A</v>
      </c>
      <c r="Z9" s="38"/>
      <c r="AA9" s="38"/>
      <c r="AB9" s="38" t="e">
        <f>P11</f>
        <v>#N/A</v>
      </c>
    </row>
    <row r="10" spans="1:24" ht="24.75" customHeight="1">
      <c r="A10" s="22">
        <v>65</v>
      </c>
      <c r="B10" s="23"/>
      <c r="C10" s="22">
        <v>69</v>
      </c>
      <c r="D10" s="23"/>
      <c r="E10" s="22">
        <v>73</v>
      </c>
      <c r="L10" s="12" t="e">
        <f>VLOOKUP(A10,Ledenlijst!$A$3:$C$151,2,FALSE)</f>
        <v>#N/A</v>
      </c>
      <c r="N10" s="12" t="e">
        <f>VLOOKUP(C10,Ledenlijst!$A$3:$C$151,2,FALSE)</f>
        <v>#N/A</v>
      </c>
      <c r="O10" s="23"/>
      <c r="P10" s="12" t="e">
        <f>VLOOKUP(E10,Ledenlijst!$A$3:$C$151,2,FALSE)</f>
        <v>#N/A</v>
      </c>
      <c r="R10" s="18"/>
      <c r="S10" s="18"/>
      <c r="T10" s="38"/>
      <c r="U10" s="38"/>
      <c r="V10" s="38"/>
      <c r="W10" s="38"/>
      <c r="X10" s="39"/>
    </row>
    <row r="11" spans="1:28" ht="24.75" customHeight="1">
      <c r="A11" s="22">
        <v>78</v>
      </c>
      <c r="B11" s="23"/>
      <c r="C11" s="22">
        <v>79</v>
      </c>
      <c r="D11" s="23"/>
      <c r="E11" s="22">
        <v>81</v>
      </c>
      <c r="L11" s="12" t="e">
        <f>VLOOKUP(A11,Ledenlijst!$A$3:$C$151,2,FALSE)</f>
        <v>#N/A</v>
      </c>
      <c r="N11" s="12" t="e">
        <f>VLOOKUP(C11,Ledenlijst!$A$3:$C$151,2,FALSE)</f>
        <v>#N/A</v>
      </c>
      <c r="O11" s="23"/>
      <c r="P11" s="12" t="e">
        <f>VLOOKUP(E11,Ledenlijst!$A$3:$C$151,2,FALSE)</f>
        <v>#N/A</v>
      </c>
      <c r="T11" s="38" t="str">
        <f>L4</f>
        <v>Henk Engelen</v>
      </c>
      <c r="U11" s="38"/>
      <c r="V11" s="38"/>
      <c r="W11" s="38" t="str">
        <f>N4</f>
        <v>Harry Willemsen</v>
      </c>
      <c r="X11" s="39"/>
      <c r="Y11" s="38" t="e">
        <f>L12</f>
        <v>#N/A</v>
      </c>
      <c r="Z11" s="38"/>
      <c r="AA11" s="38"/>
      <c r="AB11" s="38" t="e">
        <f>N12</f>
        <v>#N/A</v>
      </c>
    </row>
    <row r="12" spans="1:28" ht="24.75" customHeight="1">
      <c r="A12" s="22">
        <v>82</v>
      </c>
      <c r="B12" s="23"/>
      <c r="C12" s="22">
        <v>84</v>
      </c>
      <c r="D12" s="23"/>
      <c r="E12" s="22">
        <v>88</v>
      </c>
      <c r="L12" s="12" t="e">
        <f>VLOOKUP(A12,Ledenlijst!$A$3:$C$151,2,FALSE)</f>
        <v>#N/A</v>
      </c>
      <c r="N12" s="12" t="e">
        <f>VLOOKUP(C12,Ledenlijst!$A$3:$C$151,2,FALSE)</f>
        <v>#N/A</v>
      </c>
      <c r="O12" s="23"/>
      <c r="P12" s="12" t="e">
        <f>VLOOKUP(E12,Ledenlijst!$A$3:$C$151,2,FALSE)</f>
        <v>#N/A</v>
      </c>
      <c r="T12" s="38" t="str">
        <f>P4</f>
        <v>Truus Engelen</v>
      </c>
      <c r="U12" s="38"/>
      <c r="V12" s="38"/>
      <c r="W12" s="38" t="str">
        <f>L4</f>
        <v>Henk Engelen</v>
      </c>
      <c r="X12" s="39"/>
      <c r="Y12" s="38" t="e">
        <f>P12</f>
        <v>#N/A</v>
      </c>
      <c r="Z12" s="38"/>
      <c r="AA12" s="38"/>
      <c r="AB12" s="38" t="e">
        <f>L12</f>
        <v>#N/A</v>
      </c>
    </row>
    <row r="13" spans="1:28" ht="24.75" customHeight="1">
      <c r="A13" s="22">
        <v>89</v>
      </c>
      <c r="B13" s="23"/>
      <c r="C13" s="22">
        <v>90</v>
      </c>
      <c r="D13" s="23"/>
      <c r="E13" s="22">
        <v>91</v>
      </c>
      <c r="L13" s="12" t="e">
        <f>VLOOKUP(A13,Ledenlijst!$A$3:$C$151,2,FALSE)</f>
        <v>#N/A</v>
      </c>
      <c r="N13" s="12" t="e">
        <f>VLOOKUP(C13,Ledenlijst!$A$3:$C$151,2,FALSE)</f>
        <v>#N/A</v>
      </c>
      <c r="O13" s="23"/>
      <c r="P13" s="12" t="e">
        <f>VLOOKUP(E13,Ledenlijst!$A$3:$C$151,2,FALSE)</f>
        <v>#N/A</v>
      </c>
      <c r="T13" s="38" t="str">
        <f>N4</f>
        <v>Harry Willemsen</v>
      </c>
      <c r="U13" s="38"/>
      <c r="V13" s="38"/>
      <c r="W13" s="38" t="str">
        <f>P4</f>
        <v>Truus Engelen</v>
      </c>
      <c r="X13" s="39"/>
      <c r="Y13" s="38" t="e">
        <f>N12</f>
        <v>#N/A</v>
      </c>
      <c r="Z13" s="38"/>
      <c r="AA13" s="38"/>
      <c r="AB13" s="38" t="e">
        <f>P12</f>
        <v>#N/A</v>
      </c>
    </row>
    <row r="14" spans="1:28" ht="24.75" customHeight="1">
      <c r="A14" s="22">
        <v>97</v>
      </c>
      <c r="B14" s="23"/>
      <c r="C14" s="22">
        <v>104</v>
      </c>
      <c r="D14" s="23"/>
      <c r="E14" s="22">
        <v>107</v>
      </c>
      <c r="L14" s="12" t="e">
        <f>VLOOKUP(A14,Ledenlijst!$A$3:$C$151,2,FALSE)</f>
        <v>#N/A</v>
      </c>
      <c r="N14" s="12" t="e">
        <f>VLOOKUP(C14,Ledenlijst!$A$3:$C$151,2,FALSE)</f>
        <v>#N/A</v>
      </c>
      <c r="O14" s="23"/>
      <c r="P14" s="12" t="e">
        <f>VLOOKUP(E14,Ledenlijst!$A$3:$C$151,2,FALSE)</f>
        <v>#N/A</v>
      </c>
      <c r="T14" s="38"/>
      <c r="U14" s="38"/>
      <c r="V14" s="38"/>
      <c r="W14" s="38"/>
      <c r="X14" s="39"/>
      <c r="Y14" s="38"/>
      <c r="Z14" s="38"/>
      <c r="AA14" s="38"/>
      <c r="AB14" s="38"/>
    </row>
    <row r="15" spans="1:28" ht="24.75" customHeight="1">
      <c r="A15" s="22">
        <v>108</v>
      </c>
      <c r="B15" s="23"/>
      <c r="C15" s="22">
        <v>112</v>
      </c>
      <c r="D15" s="23"/>
      <c r="E15" s="22">
        <v>123</v>
      </c>
      <c r="L15" s="12" t="e">
        <f>VLOOKUP(A15,Ledenlijst!$A$3:$C$151,2,FALSE)</f>
        <v>#N/A</v>
      </c>
      <c r="N15" s="12" t="e">
        <f>VLOOKUP(C15,Ledenlijst!$A$3:$C$151,2,FALSE)</f>
        <v>#N/A</v>
      </c>
      <c r="O15" s="23"/>
      <c r="P15" s="12" t="e">
        <f>VLOOKUP(E15,Ledenlijst!$A$3:$C$151,2,FALSE)</f>
        <v>#N/A</v>
      </c>
      <c r="T15" s="38" t="str">
        <f>L5</f>
        <v>Letty Keller</v>
      </c>
      <c r="U15" s="38"/>
      <c r="V15" s="38"/>
      <c r="W15" s="38" t="str">
        <f>N5</f>
        <v>Els v Kerkhoff </v>
      </c>
      <c r="X15" s="39"/>
      <c r="Y15" s="38" t="e">
        <f>L13</f>
        <v>#N/A</v>
      </c>
      <c r="Z15" s="38"/>
      <c r="AA15" s="38"/>
      <c r="AB15" s="38" t="e">
        <f>N13</f>
        <v>#N/A</v>
      </c>
    </row>
    <row r="16" spans="1:28" ht="24.75" customHeight="1">
      <c r="A16" s="22">
        <v>108</v>
      </c>
      <c r="B16" s="23"/>
      <c r="C16" s="22">
        <v>112</v>
      </c>
      <c r="D16" s="23"/>
      <c r="E16" s="22">
        <v>123</v>
      </c>
      <c r="L16" s="12" t="e">
        <f>VLOOKUP(A16,Ledenlijst!$A$3:$C$151,2,FALSE)</f>
        <v>#N/A</v>
      </c>
      <c r="N16" s="12" t="e">
        <f>VLOOKUP(C16,Ledenlijst!$A$3:$C$151,2,FALSE)</f>
        <v>#N/A</v>
      </c>
      <c r="O16" s="23"/>
      <c r="P16" s="12" t="e">
        <f>VLOOKUP(E16,Ledenlijst!$A$3:$C$151,2,FALSE)</f>
        <v>#N/A</v>
      </c>
      <c r="T16" s="38" t="str">
        <f>P5</f>
        <v>Bern. v Aggelen </v>
      </c>
      <c r="U16" s="38"/>
      <c r="V16" s="38"/>
      <c r="W16" s="38" t="str">
        <f>L5</f>
        <v>Letty Keller</v>
      </c>
      <c r="X16" s="39"/>
      <c r="Y16" s="38" t="e">
        <f>P13</f>
        <v>#N/A</v>
      </c>
      <c r="Z16" s="38"/>
      <c r="AA16" s="38"/>
      <c r="AB16" s="38" t="e">
        <f>L13</f>
        <v>#N/A</v>
      </c>
    </row>
    <row r="17" spans="1:28" ht="24.75" customHeight="1">
      <c r="A17" s="15"/>
      <c r="B17" s="36"/>
      <c r="C17" s="15"/>
      <c r="D17" s="36"/>
      <c r="E17" s="15"/>
      <c r="O17" s="23"/>
      <c r="P17" s="12"/>
      <c r="R17" s="12"/>
      <c r="T17" s="38" t="str">
        <f>N5</f>
        <v>Els v Kerkhoff </v>
      </c>
      <c r="U17" s="38"/>
      <c r="V17" s="38"/>
      <c r="W17" s="38" t="str">
        <f>P5</f>
        <v>Bern. v Aggelen </v>
      </c>
      <c r="X17" s="39"/>
      <c r="Y17" s="38" t="e">
        <f>N13</f>
        <v>#N/A</v>
      </c>
      <c r="Z17" s="38"/>
      <c r="AA17" s="38"/>
      <c r="AB17" s="38" t="e">
        <f>P13</f>
        <v>#N/A</v>
      </c>
    </row>
    <row r="18" spans="1:28" ht="24.75" customHeight="1">
      <c r="A18" s="15"/>
      <c r="B18" s="36"/>
      <c r="C18" s="15"/>
      <c r="D18" s="36"/>
      <c r="E18" s="15"/>
      <c r="O18" s="23"/>
      <c r="P18" s="12"/>
      <c r="T18" s="38"/>
      <c r="U18" s="38"/>
      <c r="V18" s="38"/>
      <c r="W18" s="38"/>
      <c r="X18" s="39"/>
      <c r="Y18" s="38"/>
      <c r="Z18" s="38"/>
      <c r="AA18" s="38"/>
      <c r="AB18" s="38"/>
    </row>
    <row r="19" spans="1:28" ht="24.75" customHeight="1">
      <c r="A19" s="15"/>
      <c r="B19" s="36"/>
      <c r="C19" s="15"/>
      <c r="D19" s="36"/>
      <c r="E19" s="15"/>
      <c r="O19" s="23"/>
      <c r="P19" s="12"/>
      <c r="R19" s="18"/>
      <c r="S19" s="18"/>
      <c r="T19" s="38" t="str">
        <f>L6</f>
        <v>Frans Stienezen</v>
      </c>
      <c r="U19" s="38"/>
      <c r="V19" s="38"/>
      <c r="W19" s="38" t="str">
        <f>N6</f>
        <v>Bettie Bekker</v>
      </c>
      <c r="X19" s="39"/>
      <c r="Y19" s="38" t="e">
        <f>L14</f>
        <v>#N/A</v>
      </c>
      <c r="Z19" s="38"/>
      <c r="AA19" s="38"/>
      <c r="AB19" s="38" t="e">
        <f>N14</f>
        <v>#N/A</v>
      </c>
    </row>
    <row r="20" spans="15:28" ht="24.75" customHeight="1">
      <c r="O20" s="23"/>
      <c r="T20" s="38" t="str">
        <f>P6</f>
        <v>Joke Meijde vd</v>
      </c>
      <c r="U20" s="38"/>
      <c r="V20" s="38"/>
      <c r="W20" s="38" t="str">
        <f>L6</f>
        <v>Frans Stienezen</v>
      </c>
      <c r="X20" s="39"/>
      <c r="Y20" s="38" t="e">
        <f>P14</f>
        <v>#N/A</v>
      </c>
      <c r="Z20" s="38"/>
      <c r="AA20" s="38"/>
      <c r="AB20" s="38" t="e">
        <f>L14</f>
        <v>#N/A</v>
      </c>
    </row>
    <row r="21" spans="1:28" ht="24.75" customHeight="1">
      <c r="A21" s="34"/>
      <c r="B21" s="34"/>
      <c r="C21" s="34"/>
      <c r="L21" s="15"/>
      <c r="M21" s="15"/>
      <c r="N21" s="15"/>
      <c r="O21" s="23"/>
      <c r="T21" s="38" t="str">
        <f>N6</f>
        <v>Bettie Bekker</v>
      </c>
      <c r="U21" s="38"/>
      <c r="V21" s="38"/>
      <c r="W21" s="38" t="str">
        <f>P6</f>
        <v>Joke Meijde vd</v>
      </c>
      <c r="X21" s="39"/>
      <c r="Y21" s="38" t="e">
        <f>N14</f>
        <v>#N/A</v>
      </c>
      <c r="Z21" s="38"/>
      <c r="AA21" s="38"/>
      <c r="AB21" s="38" t="e">
        <f>P14</f>
        <v>#N/A</v>
      </c>
    </row>
    <row r="22" spans="1:28" ht="24.75" customHeight="1">
      <c r="A22" s="34"/>
      <c r="B22" s="34"/>
      <c r="C22" s="34"/>
      <c r="L22" s="15"/>
      <c r="M22" s="15"/>
      <c r="N22" s="15"/>
      <c r="O22" s="23"/>
      <c r="T22" s="38"/>
      <c r="U22" s="38"/>
      <c r="V22" s="38"/>
      <c r="W22" s="38"/>
      <c r="X22" s="39"/>
      <c r="Y22" s="38"/>
      <c r="Z22" s="38"/>
      <c r="AA22" s="38"/>
      <c r="AB22" s="38"/>
    </row>
    <row r="23" spans="1:28" ht="24.75" customHeight="1">
      <c r="A23" s="34"/>
      <c r="B23" s="34"/>
      <c r="C23" s="34"/>
      <c r="O23" s="23"/>
      <c r="T23" s="38" t="str">
        <f>L7</f>
        <v>Annie Aalbers</v>
      </c>
      <c r="U23" s="38"/>
      <c r="V23" s="38"/>
      <c r="W23" s="38" t="str">
        <f>N7</f>
        <v>Philip Driessen</v>
      </c>
      <c r="X23" s="39"/>
      <c r="Y23" s="38" t="e">
        <f>L15</f>
        <v>#N/A</v>
      </c>
      <c r="Z23" s="38"/>
      <c r="AA23" s="38"/>
      <c r="AB23" s="38" t="e">
        <f>N15</f>
        <v>#N/A</v>
      </c>
    </row>
    <row r="24" spans="1:28" ht="24.75" customHeight="1">
      <c r="A24" s="34"/>
      <c r="B24" s="34"/>
      <c r="C24" s="34"/>
      <c r="O24" s="23"/>
      <c r="T24" s="38" t="str">
        <f>P7</f>
        <v>Co Bosman</v>
      </c>
      <c r="U24" s="38"/>
      <c r="V24" s="38"/>
      <c r="W24" s="38" t="str">
        <f>L7</f>
        <v>Annie Aalbers</v>
      </c>
      <c r="X24" s="39"/>
      <c r="Y24" s="38" t="e">
        <f>P15</f>
        <v>#N/A</v>
      </c>
      <c r="Z24" s="38"/>
      <c r="AA24" s="38"/>
      <c r="AB24" s="38" t="e">
        <f>L15</f>
        <v>#N/A</v>
      </c>
    </row>
    <row r="25" spans="1:28" ht="24.75" customHeight="1">
      <c r="A25" s="34"/>
      <c r="B25" s="34"/>
      <c r="C25" s="34"/>
      <c r="O25" s="23"/>
      <c r="T25" s="38" t="str">
        <f>N7</f>
        <v>Philip Driessen</v>
      </c>
      <c r="U25" s="38"/>
      <c r="V25" s="38"/>
      <c r="W25" s="38" t="str">
        <f>P7</f>
        <v>Co Bosman</v>
      </c>
      <c r="X25" s="39"/>
      <c r="Y25" s="38" t="e">
        <f>N15</f>
        <v>#N/A</v>
      </c>
      <c r="Z25" s="38"/>
      <c r="AA25" s="38"/>
      <c r="AB25" s="38" t="e">
        <f>P15</f>
        <v>#N/A</v>
      </c>
    </row>
    <row r="26" spans="1:28" ht="24.75" customHeight="1">
      <c r="A26" s="34"/>
      <c r="B26" s="34"/>
      <c r="C26" s="34"/>
      <c r="O26" s="23"/>
      <c r="P26" s="12"/>
      <c r="R26" s="12"/>
      <c r="T26" s="38"/>
      <c r="U26" s="38"/>
      <c r="V26" s="38"/>
      <c r="W26" s="38"/>
      <c r="X26" s="39"/>
      <c r="Y26" s="38"/>
      <c r="Z26" s="38"/>
      <c r="AA26" s="38"/>
      <c r="AB26" s="38"/>
    </row>
    <row r="27" spans="1:28" ht="24.75" customHeight="1">
      <c r="A27" s="34"/>
      <c r="B27" s="34"/>
      <c r="C27" s="34"/>
      <c r="O27" s="23"/>
      <c r="T27" s="38" t="str">
        <f>L8</f>
        <v>Auke v Klinken </v>
      </c>
      <c r="U27" s="38"/>
      <c r="V27" s="38"/>
      <c r="W27" s="38" t="e">
        <f>N8</f>
        <v>#N/A</v>
      </c>
      <c r="X27" s="39"/>
      <c r="Y27" s="38" t="e">
        <f>L16</f>
        <v>#N/A</v>
      </c>
      <c r="Z27" s="38"/>
      <c r="AA27" s="38"/>
      <c r="AB27" s="38" t="e">
        <f>N16</f>
        <v>#N/A</v>
      </c>
    </row>
    <row r="28" spans="1:28" ht="24.75" customHeight="1">
      <c r="A28" s="34"/>
      <c r="B28" s="34"/>
      <c r="C28" s="34"/>
      <c r="O28" s="23"/>
      <c r="T28" s="38" t="e">
        <f>P8</f>
        <v>#N/A</v>
      </c>
      <c r="U28" s="38"/>
      <c r="V28" s="38"/>
      <c r="W28" s="38" t="str">
        <f>L8</f>
        <v>Auke v Klinken </v>
      </c>
      <c r="X28" s="39"/>
      <c r="Y28" s="38" t="e">
        <f>P16</f>
        <v>#N/A</v>
      </c>
      <c r="Z28" s="38"/>
      <c r="AA28" s="38"/>
      <c r="AB28" s="38" t="e">
        <f>L16</f>
        <v>#N/A</v>
      </c>
    </row>
    <row r="29" spans="1:28" ht="24.75" customHeight="1">
      <c r="A29" s="34"/>
      <c r="B29" s="34"/>
      <c r="C29" s="34"/>
      <c r="O29" s="23"/>
      <c r="T29" s="38" t="e">
        <f>N8</f>
        <v>#N/A</v>
      </c>
      <c r="U29" s="38"/>
      <c r="V29" s="38"/>
      <c r="W29" s="38" t="e">
        <f>P8</f>
        <v>#N/A</v>
      </c>
      <c r="X29" s="39"/>
      <c r="Y29" s="38" t="e">
        <f>N16</f>
        <v>#N/A</v>
      </c>
      <c r="Z29" s="38"/>
      <c r="AA29" s="38"/>
      <c r="AB29" s="38" t="e">
        <f>P16</f>
        <v>#N/A</v>
      </c>
    </row>
    <row r="30" spans="1:28" ht="24.75" customHeight="1">
      <c r="A30" s="34"/>
      <c r="B30" s="34"/>
      <c r="C30" s="34"/>
      <c r="O30" s="23"/>
      <c r="T30" s="38"/>
      <c r="U30" s="38"/>
      <c r="V30" s="38"/>
      <c r="W30" s="38"/>
      <c r="X30" s="39"/>
      <c r="Y30" s="38"/>
      <c r="Z30" s="38"/>
      <c r="AA30" s="38"/>
      <c r="AB30" s="38"/>
    </row>
    <row r="31" spans="1:28" ht="24.75" customHeight="1">
      <c r="A31" s="34"/>
      <c r="B31" s="34"/>
      <c r="C31" s="34"/>
      <c r="O31" s="23"/>
      <c r="T31" s="38" t="e">
        <f>L9</f>
        <v>#N/A</v>
      </c>
      <c r="U31" s="38"/>
      <c r="V31" s="38"/>
      <c r="W31" s="38" t="e">
        <f>N9</f>
        <v>#N/A</v>
      </c>
      <c r="X31" s="39"/>
      <c r="Y31" s="38"/>
      <c r="Z31" s="38"/>
      <c r="AA31" s="38"/>
      <c r="AB31" s="38"/>
    </row>
    <row r="32" spans="1:28" ht="24.75" customHeight="1">
      <c r="A32" s="34"/>
      <c r="B32" s="34"/>
      <c r="C32" s="34"/>
      <c r="O32" s="23"/>
      <c r="T32" s="38" t="e">
        <f>P9</f>
        <v>#N/A</v>
      </c>
      <c r="U32" s="38"/>
      <c r="V32" s="38"/>
      <c r="W32" s="38" t="e">
        <f>L9</f>
        <v>#N/A</v>
      </c>
      <c r="X32" s="39"/>
      <c r="Y32" s="38"/>
      <c r="Z32" s="38"/>
      <c r="AA32" s="38"/>
      <c r="AB32" s="38"/>
    </row>
    <row r="33" spans="1:28" ht="24.75" customHeight="1">
      <c r="A33" s="34"/>
      <c r="B33" s="34"/>
      <c r="C33" s="34"/>
      <c r="O33" s="23"/>
      <c r="T33" s="38" t="e">
        <f>N9</f>
        <v>#N/A</v>
      </c>
      <c r="U33" s="38"/>
      <c r="V33" s="38"/>
      <c r="W33" s="38" t="e">
        <f>P9</f>
        <v>#N/A</v>
      </c>
      <c r="X33" s="39"/>
      <c r="Y33" s="38"/>
      <c r="Z33" s="38"/>
      <c r="AA33" s="38"/>
      <c r="AB33" s="38"/>
    </row>
    <row r="34" spans="1:28" ht="24.75" customHeight="1">
      <c r="A34" s="34"/>
      <c r="B34" s="34"/>
      <c r="C34" s="34"/>
      <c r="O34" s="23"/>
      <c r="T34" s="38"/>
      <c r="U34" s="38"/>
      <c r="V34" s="38"/>
      <c r="W34" s="38"/>
      <c r="X34" s="39"/>
      <c r="Y34" s="38"/>
      <c r="Z34" s="38"/>
      <c r="AA34" s="38"/>
      <c r="AB34" s="38"/>
    </row>
    <row r="35" spans="1:28" ht="24.75" customHeight="1">
      <c r="A35" s="34"/>
      <c r="B35" s="34"/>
      <c r="C35" s="34"/>
      <c r="O35" s="23"/>
      <c r="X35" s="39"/>
      <c r="Y35" s="38"/>
      <c r="Z35" s="38"/>
      <c r="AA35" s="38"/>
      <c r="AB35" s="38"/>
    </row>
    <row r="36" spans="1:28" ht="24.75" customHeight="1">
      <c r="A36" s="34"/>
      <c r="B36" s="34"/>
      <c r="C36" s="34"/>
      <c r="O36" s="23"/>
      <c r="X36" s="39"/>
      <c r="Y36" s="38"/>
      <c r="Z36" s="38"/>
      <c r="AA36" s="38"/>
      <c r="AB36" s="38"/>
    </row>
    <row r="37" spans="15:28" ht="24.75" customHeight="1">
      <c r="O37" s="23"/>
      <c r="X37" s="39"/>
      <c r="Y37" s="38"/>
      <c r="Z37" s="38"/>
      <c r="AA37" s="38"/>
      <c r="AB37" s="38"/>
    </row>
    <row r="38" spans="15:24" ht="24.75" customHeight="1">
      <c r="O38" s="23"/>
      <c r="X38" s="34"/>
    </row>
    <row r="39" spans="15:24" ht="24.75" customHeight="1">
      <c r="O39" s="23"/>
      <c r="X39" s="34"/>
    </row>
    <row r="40" spans="15:24" ht="24.75" customHeight="1">
      <c r="O40" s="23"/>
      <c r="X40" s="34"/>
    </row>
    <row r="41" spans="15:24" ht="24.75" customHeight="1">
      <c r="O41" s="23"/>
      <c r="X41" s="34"/>
    </row>
    <row r="42" ht="24.75" customHeight="1">
      <c r="O42" s="23"/>
    </row>
    <row r="43" ht="24.75" customHeight="1">
      <c r="O43" s="23"/>
    </row>
    <row r="44" ht="24.75" customHeight="1">
      <c r="O44" s="23"/>
    </row>
    <row r="45" ht="24.75" customHeight="1">
      <c r="O45" s="23"/>
    </row>
    <row r="46" ht="24.75" customHeight="1">
      <c r="O46" s="23"/>
    </row>
    <row r="47" ht="24.75" customHeight="1">
      <c r="O47" s="23"/>
    </row>
    <row r="48" ht="24.75" customHeight="1">
      <c r="O48" s="23"/>
    </row>
    <row r="49" ht="24.75" customHeight="1">
      <c r="O49" s="23"/>
    </row>
    <row r="50" ht="24.75" customHeight="1">
      <c r="O50" s="23"/>
    </row>
  </sheetData>
  <sheetProtection/>
  <printOptions/>
  <pageMargins left="0.7480314960629921" right="0.7480314960629921" top="0" bottom="0" header="0.5118110236220472" footer="0.5118110236220472"/>
  <pageSetup fitToWidth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0"/>
  <sheetViews>
    <sheetView zoomScale="60" zoomScaleNormal="60" zoomScalePageLayoutView="0" workbookViewId="0" topLeftCell="J4">
      <selection activeCell="P26" sqref="P26"/>
    </sheetView>
  </sheetViews>
  <sheetFormatPr defaultColWidth="8.8515625" defaultRowHeight="24.75" customHeight="1"/>
  <cols>
    <col min="1" max="1" width="8.8515625" style="13" customWidth="1"/>
    <col min="2" max="2" width="2.140625" style="13" customWidth="1"/>
    <col min="3" max="3" width="8.8515625" style="13" customWidth="1"/>
    <col min="4" max="4" width="2.140625" style="13" customWidth="1"/>
    <col min="5" max="5" width="9.57421875" style="13" customWidth="1"/>
    <col min="6" max="6" width="2.140625" style="13" customWidth="1"/>
    <col min="7" max="11" width="8.8515625" style="13" customWidth="1"/>
    <col min="12" max="12" width="24.57421875" style="12" customWidth="1"/>
    <col min="13" max="13" width="4.57421875" style="12" customWidth="1"/>
    <col min="14" max="14" width="24.57421875" style="12" customWidth="1"/>
    <col min="15" max="15" width="4.57421875" style="24" customWidth="1"/>
    <col min="16" max="16" width="26.8515625" style="11" customWidth="1"/>
    <col min="17" max="17" width="4.57421875" style="11" customWidth="1"/>
    <col min="18" max="19" width="8.8515625" style="13" customWidth="1"/>
    <col min="20" max="20" width="26.57421875" style="13" customWidth="1"/>
    <col min="21" max="22" width="8.8515625" style="13" customWidth="1"/>
    <col min="23" max="23" width="26.57421875" style="13" customWidth="1"/>
    <col min="24" max="24" width="8.8515625" style="13" customWidth="1"/>
    <col min="25" max="25" width="28.28125" style="13" customWidth="1"/>
    <col min="26" max="27" width="8.8515625" style="13" customWidth="1"/>
    <col min="28" max="28" width="27.7109375" style="13" customWidth="1"/>
    <col min="29" max="16384" width="8.8515625" style="13" customWidth="1"/>
  </cols>
  <sheetData>
    <row r="1" spans="1:20" ht="24.75" customHeight="1">
      <c r="A1" s="17" t="s">
        <v>52</v>
      </c>
      <c r="B1" s="20"/>
      <c r="C1" s="19"/>
      <c r="D1" s="20"/>
      <c r="E1" s="19"/>
      <c r="F1" s="20"/>
      <c r="G1" s="20"/>
      <c r="H1" s="14"/>
      <c r="I1" s="14"/>
      <c r="J1" s="11"/>
      <c r="K1" s="11"/>
      <c r="L1" s="16"/>
      <c r="M1" s="16"/>
      <c r="N1" s="21"/>
      <c r="O1" s="21"/>
      <c r="P1" s="21"/>
      <c r="Q1" s="35"/>
      <c r="R1" s="18"/>
      <c r="S1" s="18"/>
      <c r="T1" s="13" t="s">
        <v>93</v>
      </c>
    </row>
    <row r="2" spans="1:24" ht="24.75" customHeight="1">
      <c r="A2" s="22">
        <v>38</v>
      </c>
      <c r="B2" s="23"/>
      <c r="C2" s="22">
        <v>52</v>
      </c>
      <c r="D2" s="23"/>
      <c r="E2" s="22">
        <v>82</v>
      </c>
      <c r="F2" s="23"/>
      <c r="G2" s="14"/>
      <c r="H2" s="14"/>
      <c r="L2" s="12" t="str">
        <f>VLOOKUP(A2,Ledenlijst!$A$3:$C$151,2,FALSE)</f>
        <v>Annie Aalbers</v>
      </c>
      <c r="N2" s="12" t="e">
        <f>VLOOKUP(C2,Ledenlijst!$A$3:$C$151,2,FALSE)</f>
        <v>#N/A</v>
      </c>
      <c r="O2" s="23"/>
      <c r="P2" s="12" t="e">
        <f>VLOOKUP(E2,Ledenlijst!$A$3:$C$151,2,FALSE)</f>
        <v>#N/A</v>
      </c>
      <c r="S2" s="13" t="s">
        <v>44</v>
      </c>
      <c r="X2" s="34"/>
    </row>
    <row r="3" spans="1:28" ht="24.75" customHeight="1">
      <c r="A3" s="22">
        <v>32</v>
      </c>
      <c r="B3" s="23"/>
      <c r="C3" s="22">
        <v>130</v>
      </c>
      <c r="D3" s="23"/>
      <c r="E3" s="22">
        <v>123</v>
      </c>
      <c r="F3" s="23"/>
      <c r="G3" s="14"/>
      <c r="H3" s="14"/>
      <c r="L3" s="12" t="str">
        <f>VLOOKUP(A3,Ledenlijst!$A$3:$C$151,2,FALSE)</f>
        <v>Bettie Bekker</v>
      </c>
      <c r="N3" s="12" t="e">
        <f>VLOOKUP(C3,Ledenlijst!$A$3:$C$151,2,FALSE)</f>
        <v>#N/A</v>
      </c>
      <c r="O3" s="23"/>
      <c r="P3" s="12" t="e">
        <f>VLOOKUP(E3,Ledenlijst!$A$3:$C$151,2,FALSE)</f>
        <v>#N/A</v>
      </c>
      <c r="T3" s="41" t="str">
        <f>L2</f>
        <v>Annie Aalbers</v>
      </c>
      <c r="U3" s="41"/>
      <c r="V3" s="41"/>
      <c r="W3" s="41" t="e">
        <f>N2</f>
        <v>#N/A</v>
      </c>
      <c r="X3" s="34"/>
      <c r="Y3" s="41" t="e">
        <f>L10</f>
        <v>#N/A</v>
      </c>
      <c r="Z3" s="41"/>
      <c r="AA3" s="41"/>
      <c r="AB3" s="41" t="str">
        <f>N10</f>
        <v>Henk Engelen</v>
      </c>
    </row>
    <row r="4" spans="1:28" ht="24.75" customHeight="1">
      <c r="A4" s="22">
        <v>18</v>
      </c>
      <c r="B4" s="23"/>
      <c r="C4" s="22">
        <v>124</v>
      </c>
      <c r="D4" s="23"/>
      <c r="E4" s="22">
        <v>65</v>
      </c>
      <c r="F4" s="23"/>
      <c r="G4" s="14"/>
      <c r="H4" s="14"/>
      <c r="L4" s="12" t="str">
        <f>VLOOKUP(A4,Ledenlijst!$A$3:$C$151,2,FALSE)</f>
        <v>Theo v Kerkhoff </v>
      </c>
      <c r="N4" s="12" t="e">
        <f>VLOOKUP(C4,Ledenlijst!$A$3:$C$151,2,FALSE)</f>
        <v>#N/A</v>
      </c>
      <c r="O4" s="23"/>
      <c r="P4" s="12" t="e">
        <f>VLOOKUP(E4,Ledenlijst!$A$3:$C$151,2,FALSE)</f>
        <v>#N/A</v>
      </c>
      <c r="T4" s="41" t="e">
        <f>P2</f>
        <v>#N/A</v>
      </c>
      <c r="U4" s="41"/>
      <c r="V4" s="41"/>
      <c r="W4" s="41" t="str">
        <f>L2</f>
        <v>Annie Aalbers</v>
      </c>
      <c r="X4" s="34"/>
      <c r="Y4" s="41" t="e">
        <f>P10</f>
        <v>#N/A</v>
      </c>
      <c r="Z4" s="41"/>
      <c r="AA4" s="41"/>
      <c r="AB4" s="41" t="e">
        <f>L10</f>
        <v>#N/A</v>
      </c>
    </row>
    <row r="5" spans="1:28" ht="24.75" customHeight="1">
      <c r="A5" s="22">
        <v>137</v>
      </c>
      <c r="B5" s="23"/>
      <c r="C5" s="22">
        <v>45</v>
      </c>
      <c r="D5" s="23"/>
      <c r="E5" s="22">
        <v>69</v>
      </c>
      <c r="F5" s="23"/>
      <c r="G5" s="14"/>
      <c r="H5" s="14"/>
      <c r="L5" s="12" t="e">
        <f>VLOOKUP(A5,Ledenlijst!$A$3:$C$151,2,FALSE)</f>
        <v>#N/A</v>
      </c>
      <c r="N5" s="12" t="str">
        <f>VLOOKUP(C5,Ledenlijst!$A$3:$C$151,2,FALSE)</f>
        <v>Auke v Klinken </v>
      </c>
      <c r="O5" s="23"/>
      <c r="P5" s="12" t="e">
        <f>VLOOKUP(E5,Ledenlijst!$A$3:$C$151,2,FALSE)</f>
        <v>#N/A</v>
      </c>
      <c r="T5" s="41" t="e">
        <f>N2</f>
        <v>#N/A</v>
      </c>
      <c r="U5" s="41"/>
      <c r="V5" s="41"/>
      <c r="W5" s="41" t="e">
        <f>P2</f>
        <v>#N/A</v>
      </c>
      <c r="X5" s="34"/>
      <c r="Y5" s="41" t="str">
        <f>N10</f>
        <v>Henk Engelen</v>
      </c>
      <c r="Z5" s="41"/>
      <c r="AA5" s="41"/>
      <c r="AB5" s="41" t="e">
        <f>P10</f>
        <v>#N/A</v>
      </c>
    </row>
    <row r="6" spans="1:28" ht="24.75" customHeight="1">
      <c r="A6" s="22">
        <v>5</v>
      </c>
      <c r="B6" s="23"/>
      <c r="C6" s="22">
        <v>8</v>
      </c>
      <c r="D6" s="23"/>
      <c r="E6" s="22">
        <v>131</v>
      </c>
      <c r="F6" s="23"/>
      <c r="G6" s="14"/>
      <c r="H6" s="14"/>
      <c r="L6" s="12" t="str">
        <f>VLOOKUP(A6,Ledenlijst!$A$3:$C$151,2,FALSE)</f>
        <v>Theo vd Kracht</v>
      </c>
      <c r="N6" s="12" t="str">
        <f>VLOOKUP(C6,Ledenlijst!$A$3:$C$151,2,FALSE)</f>
        <v>Jan Reuterink</v>
      </c>
      <c r="O6" s="23"/>
      <c r="P6" s="12" t="e">
        <f>VLOOKUP(E6,Ledenlijst!$A$3:$C$151,2,FALSE)</f>
        <v>#N/A</v>
      </c>
      <c r="T6" s="41"/>
      <c r="U6" s="41"/>
      <c r="V6" s="41"/>
      <c r="W6" s="41"/>
      <c r="X6" s="34"/>
      <c r="Y6" s="41"/>
      <c r="Z6" s="41"/>
      <c r="AA6" s="41"/>
      <c r="AB6" s="41"/>
    </row>
    <row r="7" spans="1:28" ht="24.75" customHeight="1">
      <c r="A7" s="22">
        <v>37</v>
      </c>
      <c r="B7" s="23"/>
      <c r="C7" s="22">
        <v>30</v>
      </c>
      <c r="D7" s="23"/>
      <c r="E7" s="22">
        <v>129</v>
      </c>
      <c r="F7" s="23"/>
      <c r="G7" s="14"/>
      <c r="H7" s="14"/>
      <c r="L7" s="12" t="str">
        <f>VLOOKUP(A7,Ledenlijst!$A$3:$C$151,2,FALSE)</f>
        <v>Joke Meijde vd</v>
      </c>
      <c r="N7" s="12" t="str">
        <f>VLOOKUP(C7,Ledenlijst!$A$3:$C$151,2,FALSE)</f>
        <v>Frans Stienezen</v>
      </c>
      <c r="O7" s="23"/>
      <c r="P7" s="12" t="e">
        <f>VLOOKUP(E7,Ledenlijst!$A$3:$C$151,2,FALSE)</f>
        <v>#N/A</v>
      </c>
      <c r="T7" s="41" t="str">
        <f>L3</f>
        <v>Bettie Bekker</v>
      </c>
      <c r="U7" s="41"/>
      <c r="V7" s="41"/>
      <c r="W7" s="41" t="e">
        <f>N3</f>
        <v>#N/A</v>
      </c>
      <c r="X7" s="34"/>
      <c r="Y7" s="41" t="e">
        <f>L11</f>
        <v>#N/A</v>
      </c>
      <c r="Z7" s="41"/>
      <c r="AA7" s="41"/>
      <c r="AB7" s="41" t="str">
        <f>N11</f>
        <v>Bern. v Aggelen </v>
      </c>
    </row>
    <row r="8" spans="1:28" ht="24.75" customHeight="1">
      <c r="A8" s="22">
        <v>24</v>
      </c>
      <c r="B8" s="23"/>
      <c r="C8" s="22">
        <v>90</v>
      </c>
      <c r="D8" s="23"/>
      <c r="E8" s="22">
        <v>60</v>
      </c>
      <c r="L8" s="12" t="str">
        <f>VLOOKUP(A8,Ledenlijst!$A$3:$C$151,2,FALSE)</f>
        <v>Letty Keller</v>
      </c>
      <c r="N8" s="12" t="e">
        <f>VLOOKUP(C8,Ledenlijst!$A$3:$C$151,2,FALSE)</f>
        <v>#N/A</v>
      </c>
      <c r="O8" s="23"/>
      <c r="P8" s="12" t="e">
        <f>VLOOKUP(E8,Ledenlijst!$A$3:$C$151,2,FALSE)</f>
        <v>#N/A</v>
      </c>
      <c r="R8" s="12"/>
      <c r="T8" s="41" t="e">
        <f>P3</f>
        <v>#N/A</v>
      </c>
      <c r="U8" s="41"/>
      <c r="V8" s="41"/>
      <c r="W8" s="41" t="str">
        <f>L3</f>
        <v>Bettie Bekker</v>
      </c>
      <c r="X8" s="34"/>
      <c r="Y8" s="41" t="e">
        <f>P11</f>
        <v>#N/A</v>
      </c>
      <c r="Z8" s="41"/>
      <c r="AA8" s="41"/>
      <c r="AB8" s="41" t="e">
        <f>L11</f>
        <v>#N/A</v>
      </c>
    </row>
    <row r="9" spans="1:28" ht="24.75" customHeight="1">
      <c r="A9" s="22">
        <v>55</v>
      </c>
      <c r="B9" s="23"/>
      <c r="C9" s="22">
        <v>91</v>
      </c>
      <c r="D9" s="23"/>
      <c r="E9" s="22">
        <v>84</v>
      </c>
      <c r="L9" s="12" t="e">
        <f>VLOOKUP(A9,Ledenlijst!$A$3:$C$151,2,FALSE)</f>
        <v>#N/A</v>
      </c>
      <c r="N9" s="12" t="e">
        <f>VLOOKUP(C9,Ledenlijst!$A$3:$C$151,2,FALSE)</f>
        <v>#N/A</v>
      </c>
      <c r="O9" s="23"/>
      <c r="P9" s="12" t="e">
        <f>VLOOKUP(E9,Ledenlijst!$A$3:$C$151,2,FALSE)</f>
        <v>#N/A</v>
      </c>
      <c r="T9" s="41" t="e">
        <f>N3</f>
        <v>#N/A</v>
      </c>
      <c r="U9" s="41"/>
      <c r="V9" s="41"/>
      <c r="W9" s="41" t="e">
        <f>P3</f>
        <v>#N/A</v>
      </c>
      <c r="X9" s="34"/>
      <c r="Y9" s="41" t="str">
        <f>N11</f>
        <v>Bern. v Aggelen </v>
      </c>
      <c r="Z9" s="41"/>
      <c r="AA9" s="41"/>
      <c r="AB9" s="41" t="e">
        <f>P11</f>
        <v>#N/A</v>
      </c>
    </row>
    <row r="10" spans="1:28" ht="24.75" customHeight="1">
      <c r="A10" s="22">
        <v>107</v>
      </c>
      <c r="B10" s="23"/>
      <c r="C10" s="22">
        <v>21</v>
      </c>
      <c r="D10" s="23"/>
      <c r="E10" s="22">
        <v>108</v>
      </c>
      <c r="L10" s="12" t="e">
        <f>VLOOKUP(A10,Ledenlijst!$A$3:$C$151,2,FALSE)</f>
        <v>#N/A</v>
      </c>
      <c r="N10" s="12" t="str">
        <f>VLOOKUP(C10,Ledenlijst!$A$3:$C$151,2,FALSE)</f>
        <v>Henk Engelen</v>
      </c>
      <c r="O10" s="23"/>
      <c r="P10" s="12" t="e">
        <f>VLOOKUP(E10,Ledenlijst!$A$3:$C$151,2,FALSE)</f>
        <v>#N/A</v>
      </c>
      <c r="R10" s="18"/>
      <c r="S10" s="18"/>
      <c r="T10" s="41"/>
      <c r="U10" s="41"/>
      <c r="V10" s="41"/>
      <c r="W10" s="41"/>
      <c r="X10" s="34"/>
      <c r="Y10" s="41"/>
      <c r="Z10" s="41"/>
      <c r="AA10" s="41"/>
      <c r="AB10" s="41"/>
    </row>
    <row r="11" spans="1:28" ht="24.75" customHeight="1">
      <c r="A11" s="22">
        <v>89</v>
      </c>
      <c r="B11" s="23"/>
      <c r="C11" s="22">
        <v>28</v>
      </c>
      <c r="D11" s="23"/>
      <c r="E11" s="22">
        <v>78</v>
      </c>
      <c r="L11" s="12" t="e">
        <f>VLOOKUP(A11,Ledenlijst!$A$3:$C$151,2,FALSE)</f>
        <v>#N/A</v>
      </c>
      <c r="N11" s="12" t="str">
        <f>VLOOKUP(C11,Ledenlijst!$A$3:$C$151,2,FALSE)</f>
        <v>Bern. v Aggelen </v>
      </c>
      <c r="O11" s="23"/>
      <c r="P11" s="12" t="e">
        <f>VLOOKUP(E11,Ledenlijst!$A$3:$C$151,2,FALSE)</f>
        <v>#N/A</v>
      </c>
      <c r="T11" s="41" t="str">
        <f>L4</f>
        <v>Theo v Kerkhoff </v>
      </c>
      <c r="U11" s="41"/>
      <c r="V11" s="41"/>
      <c r="W11" s="41" t="e">
        <f>N4</f>
        <v>#N/A</v>
      </c>
      <c r="X11" s="34"/>
      <c r="Y11" s="41" t="str">
        <f>L12</f>
        <v>Els v Kerkhoff </v>
      </c>
      <c r="Z11" s="41"/>
      <c r="AA11" s="41"/>
      <c r="AB11" s="41" t="str">
        <f>N12</f>
        <v>Philip Driessen</v>
      </c>
    </row>
    <row r="12" spans="1:28" ht="24.75" customHeight="1">
      <c r="A12" s="22">
        <v>25</v>
      </c>
      <c r="B12" s="23"/>
      <c r="C12" s="22">
        <v>40</v>
      </c>
      <c r="D12" s="23"/>
      <c r="E12" s="22">
        <v>112</v>
      </c>
      <c r="L12" s="12" t="str">
        <f>VLOOKUP(A12,Ledenlijst!$A$3:$C$151,2,FALSE)</f>
        <v>Els v Kerkhoff </v>
      </c>
      <c r="N12" s="12" t="str">
        <f>VLOOKUP(C12,Ledenlijst!$A$3:$C$151,2,FALSE)</f>
        <v>Philip Driessen</v>
      </c>
      <c r="O12" s="23"/>
      <c r="P12" s="12" t="e">
        <f>VLOOKUP(E12,Ledenlijst!$A$3:$C$151,2,FALSE)</f>
        <v>#N/A</v>
      </c>
      <c r="T12" s="41" t="e">
        <f>P4</f>
        <v>#N/A</v>
      </c>
      <c r="U12" s="41"/>
      <c r="V12" s="41"/>
      <c r="W12" s="41" t="str">
        <f>L4</f>
        <v>Theo v Kerkhoff </v>
      </c>
      <c r="X12" s="34"/>
      <c r="Y12" s="41" t="e">
        <f>P12</f>
        <v>#N/A</v>
      </c>
      <c r="Z12" s="41"/>
      <c r="AA12" s="41"/>
      <c r="AB12" s="41" t="str">
        <f>L12</f>
        <v>Els v Kerkhoff </v>
      </c>
    </row>
    <row r="13" spans="1:28" ht="24.75" customHeight="1">
      <c r="A13" s="22">
        <v>23</v>
      </c>
      <c r="B13" s="23"/>
      <c r="C13" s="22">
        <v>42</v>
      </c>
      <c r="D13" s="23"/>
      <c r="E13" s="22">
        <v>81</v>
      </c>
      <c r="L13" s="12" t="str">
        <f>VLOOKUP(A13,Ledenlijst!$A$3:$C$151,2,FALSE)</f>
        <v>Truus Engelen</v>
      </c>
      <c r="N13" s="12" t="str">
        <f>VLOOKUP(C13,Ledenlijst!$A$3:$C$151,2,FALSE)</f>
        <v>Co Bosman</v>
      </c>
      <c r="O13" s="23"/>
      <c r="P13" s="12" t="e">
        <f>VLOOKUP(E13,Ledenlijst!$A$3:$C$151,2,FALSE)</f>
        <v>#N/A</v>
      </c>
      <c r="T13" s="41" t="e">
        <f>N4</f>
        <v>#N/A</v>
      </c>
      <c r="U13" s="41"/>
      <c r="V13" s="41"/>
      <c r="W13" s="41" t="e">
        <f>P4</f>
        <v>#N/A</v>
      </c>
      <c r="X13" s="34"/>
      <c r="Y13" s="41" t="str">
        <f>N12</f>
        <v>Philip Driessen</v>
      </c>
      <c r="Z13" s="41"/>
      <c r="AA13" s="41"/>
      <c r="AB13" s="41" t="e">
        <f>P12</f>
        <v>#N/A</v>
      </c>
    </row>
    <row r="14" spans="1:28" ht="24.75" customHeight="1">
      <c r="A14" s="22">
        <v>3</v>
      </c>
      <c r="B14" s="23"/>
      <c r="C14" s="22">
        <v>57</v>
      </c>
      <c r="D14" s="23"/>
      <c r="E14" s="22">
        <v>79</v>
      </c>
      <c r="L14" s="12" t="str">
        <f>VLOOKUP(A14,Ledenlijst!$A$3:$C$151,2,FALSE)</f>
        <v>Marco Visser</v>
      </c>
      <c r="N14" s="12" t="e">
        <f>VLOOKUP(C14,Ledenlijst!$A$3:$C$151,2,FALSE)</f>
        <v>#N/A</v>
      </c>
      <c r="O14" s="23"/>
      <c r="P14" s="12" t="e">
        <f>VLOOKUP(E14,Ledenlijst!$A$3:$C$151,2,FALSE)</f>
        <v>#N/A</v>
      </c>
      <c r="T14" s="41"/>
      <c r="U14" s="41"/>
      <c r="V14" s="41"/>
      <c r="W14" s="41"/>
      <c r="X14" s="34"/>
      <c r="Y14" s="41"/>
      <c r="Z14" s="41"/>
      <c r="AA14" s="41"/>
      <c r="AB14" s="41"/>
    </row>
    <row r="15" spans="1:28" ht="24.75" customHeight="1">
      <c r="A15" s="22">
        <v>51</v>
      </c>
      <c r="B15" s="23"/>
      <c r="C15" s="22">
        <v>1</v>
      </c>
      <c r="D15" s="23"/>
      <c r="E15" s="22">
        <v>22</v>
      </c>
      <c r="L15" s="12" t="e">
        <f>VLOOKUP(A15,Ledenlijst!$A$3:$C$151,2,FALSE)</f>
        <v>#N/A</v>
      </c>
      <c r="N15" s="12" t="str">
        <f>VLOOKUP(C15,Ledenlijst!$A$3:$C$151,2,FALSE)</f>
        <v>Bets Cornelissen</v>
      </c>
      <c r="O15" s="23"/>
      <c r="P15" s="12" t="str">
        <f>VLOOKUP(E15,Ledenlijst!$A$3:$C$151,2,FALSE)</f>
        <v>Harry Willemsen</v>
      </c>
      <c r="T15" s="41" t="e">
        <f>L5</f>
        <v>#N/A</v>
      </c>
      <c r="U15" s="41"/>
      <c r="V15" s="41"/>
      <c r="W15" s="41" t="str">
        <f>N5</f>
        <v>Auke v Klinken </v>
      </c>
      <c r="X15" s="34"/>
      <c r="Y15" s="41" t="str">
        <f>L13</f>
        <v>Truus Engelen</v>
      </c>
      <c r="Z15" s="41"/>
      <c r="AA15" s="41"/>
      <c r="AB15" s="41" t="str">
        <f>N13</f>
        <v>Co Bosman</v>
      </c>
    </row>
    <row r="16" spans="1:28" ht="24.75" customHeight="1">
      <c r="A16" s="15"/>
      <c r="B16" s="36"/>
      <c r="C16" s="15"/>
      <c r="D16" s="36"/>
      <c r="E16" s="15"/>
      <c r="O16" s="23"/>
      <c r="P16" s="12"/>
      <c r="T16" s="41" t="e">
        <f>P5</f>
        <v>#N/A</v>
      </c>
      <c r="U16" s="41"/>
      <c r="V16" s="41"/>
      <c r="W16" s="41" t="e">
        <f>L5</f>
        <v>#N/A</v>
      </c>
      <c r="X16" s="34"/>
      <c r="Y16" s="41" t="e">
        <f>P13</f>
        <v>#N/A</v>
      </c>
      <c r="Z16" s="41"/>
      <c r="AA16" s="41"/>
      <c r="AB16" s="41" t="str">
        <f>L13</f>
        <v>Truus Engelen</v>
      </c>
    </row>
    <row r="17" spans="1:28" ht="24.75" customHeight="1">
      <c r="A17" s="15"/>
      <c r="B17" s="36"/>
      <c r="C17" s="15"/>
      <c r="D17" s="36"/>
      <c r="E17" s="15"/>
      <c r="O17" s="23"/>
      <c r="P17" s="12"/>
      <c r="R17" s="12"/>
      <c r="T17" s="41" t="str">
        <f>N5</f>
        <v>Auke v Klinken </v>
      </c>
      <c r="U17" s="41"/>
      <c r="V17" s="41"/>
      <c r="W17" s="41" t="e">
        <f>P5</f>
        <v>#N/A</v>
      </c>
      <c r="X17" s="34"/>
      <c r="Y17" s="41" t="str">
        <f>N13</f>
        <v>Co Bosman</v>
      </c>
      <c r="Z17" s="41"/>
      <c r="AA17" s="41"/>
      <c r="AB17" s="41" t="e">
        <f>P13</f>
        <v>#N/A</v>
      </c>
    </row>
    <row r="18" spans="1:28" ht="24.75" customHeight="1">
      <c r="A18" s="22">
        <v>88</v>
      </c>
      <c r="B18" s="36"/>
      <c r="C18" s="22">
        <v>97</v>
      </c>
      <c r="D18" s="36"/>
      <c r="E18" s="15"/>
      <c r="L18" s="12" t="e">
        <f>VLOOKUP(A18,Ledenlijst!$A$3:$C$151,2,FALSE)</f>
        <v>#N/A</v>
      </c>
      <c r="N18" s="12" t="e">
        <f>VLOOKUP(C18,Ledenlijst!$A$3:$C$151,2,FALSE)</f>
        <v>#N/A</v>
      </c>
      <c r="O18" s="23"/>
      <c r="P18" s="12"/>
      <c r="T18" s="41"/>
      <c r="U18" s="41"/>
      <c r="V18" s="41"/>
      <c r="W18" s="41"/>
      <c r="X18" s="34"/>
      <c r="Y18" s="41"/>
      <c r="Z18" s="41"/>
      <c r="AA18" s="41"/>
      <c r="AB18" s="41"/>
    </row>
    <row r="19" spans="1:28" ht="24.75" customHeight="1">
      <c r="A19" s="22">
        <v>73</v>
      </c>
      <c r="B19" s="36"/>
      <c r="C19" s="22">
        <v>104</v>
      </c>
      <c r="D19" s="36"/>
      <c r="E19" s="15"/>
      <c r="L19" s="12" t="e">
        <f>VLOOKUP(A19,Ledenlijst!$A$3:$C$151,2,FALSE)</f>
        <v>#N/A</v>
      </c>
      <c r="N19" s="12" t="e">
        <f>VLOOKUP(C19,Ledenlijst!$A$3:$C$151,2,FALSE)</f>
        <v>#N/A</v>
      </c>
      <c r="O19" s="23"/>
      <c r="P19" s="12"/>
      <c r="R19" s="18"/>
      <c r="S19" s="18"/>
      <c r="T19" s="41" t="str">
        <f>L6</f>
        <v>Theo vd Kracht</v>
      </c>
      <c r="U19" s="41"/>
      <c r="V19" s="41"/>
      <c r="W19" s="41" t="str">
        <f>N6</f>
        <v>Jan Reuterink</v>
      </c>
      <c r="X19" s="34"/>
      <c r="Y19" s="41" t="str">
        <f>L14</f>
        <v>Marco Visser</v>
      </c>
      <c r="Z19" s="41"/>
      <c r="AA19" s="41"/>
      <c r="AB19" s="41" t="e">
        <f>N14</f>
        <v>#N/A</v>
      </c>
    </row>
    <row r="20" spans="1:28" ht="24.75" customHeight="1">
      <c r="A20" s="34"/>
      <c r="B20" s="34"/>
      <c r="C20" s="34"/>
      <c r="D20" s="34"/>
      <c r="E20" s="34"/>
      <c r="O20" s="23"/>
      <c r="T20" s="41" t="e">
        <f>P6</f>
        <v>#N/A</v>
      </c>
      <c r="U20" s="41"/>
      <c r="V20" s="41"/>
      <c r="W20" s="41" t="str">
        <f>L6</f>
        <v>Theo vd Kracht</v>
      </c>
      <c r="X20" s="34"/>
      <c r="Y20" s="41" t="e">
        <f>P14</f>
        <v>#N/A</v>
      </c>
      <c r="Z20" s="41"/>
      <c r="AA20" s="41"/>
      <c r="AB20" s="41" t="str">
        <f>L14</f>
        <v>Marco Visser</v>
      </c>
    </row>
    <row r="21" spans="1:28" ht="24.75" customHeight="1">
      <c r="A21" s="34"/>
      <c r="B21" s="34"/>
      <c r="C21" s="34"/>
      <c r="D21" s="34"/>
      <c r="M21" s="15"/>
      <c r="O21" s="23"/>
      <c r="T21" s="41" t="str">
        <f>N6</f>
        <v>Jan Reuterink</v>
      </c>
      <c r="U21" s="41"/>
      <c r="V21" s="41"/>
      <c r="W21" s="41" t="e">
        <f>P6</f>
        <v>#N/A</v>
      </c>
      <c r="X21" s="34"/>
      <c r="Y21" s="41" t="e">
        <f>N14</f>
        <v>#N/A</v>
      </c>
      <c r="Z21" s="41"/>
      <c r="AA21" s="41"/>
      <c r="AB21" s="41" t="e">
        <f>P14</f>
        <v>#N/A</v>
      </c>
    </row>
    <row r="22" spans="1:28" ht="24.75" customHeight="1">
      <c r="A22" s="34"/>
      <c r="B22" s="34"/>
      <c r="C22" s="34"/>
      <c r="D22" s="34"/>
      <c r="M22" s="15"/>
      <c r="O22" s="23"/>
      <c r="T22" s="41"/>
      <c r="U22" s="41"/>
      <c r="V22" s="41"/>
      <c r="W22" s="41"/>
      <c r="X22" s="34"/>
      <c r="Y22" s="41"/>
      <c r="Z22" s="41"/>
      <c r="AA22" s="41"/>
      <c r="AB22" s="41"/>
    </row>
    <row r="23" spans="1:28" ht="24.75" customHeight="1">
      <c r="A23" s="34"/>
      <c r="B23" s="34"/>
      <c r="C23" s="34"/>
      <c r="O23" s="23"/>
      <c r="T23" s="41" t="str">
        <f>L7</f>
        <v>Joke Meijde vd</v>
      </c>
      <c r="U23" s="41"/>
      <c r="V23" s="41"/>
      <c r="W23" s="41" t="str">
        <f>N7</f>
        <v>Frans Stienezen</v>
      </c>
      <c r="X23" s="34"/>
      <c r="Y23" s="41" t="e">
        <f>L15</f>
        <v>#N/A</v>
      </c>
      <c r="Z23" s="41"/>
      <c r="AA23" s="41"/>
      <c r="AB23" s="41" t="str">
        <f>N15</f>
        <v>Bets Cornelissen</v>
      </c>
    </row>
    <row r="24" spans="1:28" ht="24.75" customHeight="1">
      <c r="A24" s="34"/>
      <c r="B24" s="34"/>
      <c r="C24" s="34"/>
      <c r="O24" s="23"/>
      <c r="T24" s="41" t="e">
        <f>P7</f>
        <v>#N/A</v>
      </c>
      <c r="U24" s="41"/>
      <c r="V24" s="41"/>
      <c r="W24" s="41" t="str">
        <f>L7</f>
        <v>Joke Meijde vd</v>
      </c>
      <c r="X24" s="34"/>
      <c r="Y24" s="41" t="str">
        <f>P15</f>
        <v>Harry Willemsen</v>
      </c>
      <c r="Z24" s="41"/>
      <c r="AA24" s="41"/>
      <c r="AB24" s="41" t="e">
        <f>L15</f>
        <v>#N/A</v>
      </c>
    </row>
    <row r="25" spans="1:28" ht="24.75" customHeight="1">
      <c r="A25" s="34"/>
      <c r="B25" s="34"/>
      <c r="C25" s="34"/>
      <c r="O25" s="23"/>
      <c r="T25" s="41" t="str">
        <f>N7</f>
        <v>Frans Stienezen</v>
      </c>
      <c r="U25" s="41"/>
      <c r="V25" s="41"/>
      <c r="W25" s="41" t="e">
        <f>P7</f>
        <v>#N/A</v>
      </c>
      <c r="X25" s="34"/>
      <c r="Y25" s="41" t="str">
        <f>N15</f>
        <v>Bets Cornelissen</v>
      </c>
      <c r="Z25" s="41"/>
      <c r="AA25" s="41"/>
      <c r="AB25" s="41" t="str">
        <f>P15</f>
        <v>Harry Willemsen</v>
      </c>
    </row>
    <row r="26" spans="1:28" ht="24.75" customHeight="1">
      <c r="A26" s="34"/>
      <c r="B26" s="34"/>
      <c r="C26" s="34"/>
      <c r="O26" s="23"/>
      <c r="P26" s="12"/>
      <c r="R26" s="12"/>
      <c r="T26" s="41"/>
      <c r="U26" s="41"/>
      <c r="V26" s="41"/>
      <c r="W26" s="41"/>
      <c r="X26" s="34"/>
      <c r="Y26" s="41"/>
      <c r="Z26" s="41"/>
      <c r="AA26" s="41"/>
      <c r="AB26" s="41"/>
    </row>
    <row r="27" spans="1:28" ht="24.75" customHeight="1">
      <c r="A27" s="34"/>
      <c r="B27" s="34"/>
      <c r="C27" s="34"/>
      <c r="O27" s="23"/>
      <c r="T27" s="41" t="str">
        <f>L8</f>
        <v>Letty Keller</v>
      </c>
      <c r="U27" s="41"/>
      <c r="V27" s="41"/>
      <c r="W27" s="41" t="e">
        <f>N8</f>
        <v>#N/A</v>
      </c>
      <c r="X27" s="34"/>
      <c r="Y27" s="41" t="e">
        <f>L18</f>
        <v>#N/A</v>
      </c>
      <c r="Z27" s="41"/>
      <c r="AA27" s="41"/>
      <c r="AB27" s="41" t="e">
        <f>N18</f>
        <v>#N/A</v>
      </c>
    </row>
    <row r="28" spans="1:28" ht="24.75" customHeight="1">
      <c r="A28" s="34"/>
      <c r="B28" s="34"/>
      <c r="C28" s="34"/>
      <c r="O28" s="23"/>
      <c r="T28" s="41" t="e">
        <f>P8</f>
        <v>#N/A</v>
      </c>
      <c r="U28" s="41"/>
      <c r="V28" s="41"/>
      <c r="W28" s="41" t="str">
        <f>L8</f>
        <v>Letty Keller</v>
      </c>
      <c r="X28" s="34"/>
      <c r="Y28" s="41" t="e">
        <f>L19</f>
        <v>#N/A</v>
      </c>
      <c r="Z28" s="41"/>
      <c r="AA28" s="41"/>
      <c r="AB28" s="41" t="e">
        <f>N19</f>
        <v>#N/A</v>
      </c>
    </row>
    <row r="29" spans="1:28" ht="24.75" customHeight="1">
      <c r="A29" s="34"/>
      <c r="B29" s="34"/>
      <c r="C29" s="34"/>
      <c r="O29" s="23"/>
      <c r="T29" s="41" t="e">
        <f>N8</f>
        <v>#N/A</v>
      </c>
      <c r="U29" s="41"/>
      <c r="V29" s="41"/>
      <c r="W29" s="41" t="e">
        <f>P8</f>
        <v>#N/A</v>
      </c>
      <c r="X29" s="34"/>
      <c r="Y29" s="41"/>
      <c r="Z29" s="41"/>
      <c r="AA29" s="41"/>
      <c r="AB29" s="41"/>
    </row>
    <row r="30" spans="1:28" ht="24.75" customHeight="1">
      <c r="A30" s="34"/>
      <c r="B30" s="34"/>
      <c r="C30" s="34"/>
      <c r="O30" s="23"/>
      <c r="T30" s="41"/>
      <c r="U30" s="41"/>
      <c r="V30" s="41"/>
      <c r="W30" s="41"/>
      <c r="X30" s="34"/>
      <c r="Y30" s="41" t="e">
        <f>N18</f>
        <v>#N/A</v>
      </c>
      <c r="Z30" s="41"/>
      <c r="AA30" s="41"/>
      <c r="AB30" s="41" t="e">
        <f>L19</f>
        <v>#N/A</v>
      </c>
    </row>
    <row r="31" spans="1:28" ht="24.75" customHeight="1">
      <c r="A31" s="34"/>
      <c r="B31" s="34"/>
      <c r="C31" s="34"/>
      <c r="O31" s="23"/>
      <c r="T31" s="41" t="e">
        <f>L9</f>
        <v>#N/A</v>
      </c>
      <c r="U31" s="41"/>
      <c r="V31" s="41"/>
      <c r="W31" s="41" t="e">
        <f>N9</f>
        <v>#N/A</v>
      </c>
      <c r="X31" s="34"/>
      <c r="Y31" s="41" t="e">
        <f>N19</f>
        <v>#N/A</v>
      </c>
      <c r="Z31" s="41"/>
      <c r="AA31" s="41"/>
      <c r="AB31" s="41" t="e">
        <f>L18</f>
        <v>#N/A</v>
      </c>
    </row>
    <row r="32" spans="1:28" ht="24.75" customHeight="1">
      <c r="A32" s="34"/>
      <c r="B32" s="34"/>
      <c r="C32" s="34"/>
      <c r="O32" s="23"/>
      <c r="T32" s="41" t="e">
        <f>P9</f>
        <v>#N/A</v>
      </c>
      <c r="U32" s="41"/>
      <c r="V32" s="41"/>
      <c r="W32" s="41" t="e">
        <f>L9</f>
        <v>#N/A</v>
      </c>
      <c r="X32" s="34"/>
      <c r="Y32" s="42"/>
      <c r="Z32" s="42"/>
      <c r="AA32" s="42"/>
      <c r="AB32" s="42"/>
    </row>
    <row r="33" spans="1:28" ht="24.75" customHeight="1">
      <c r="A33" s="34"/>
      <c r="B33" s="34"/>
      <c r="C33" s="34"/>
      <c r="O33" s="23"/>
      <c r="T33" s="41" t="e">
        <f>N9</f>
        <v>#N/A</v>
      </c>
      <c r="U33" s="41"/>
      <c r="V33" s="41"/>
      <c r="W33" s="41" t="e">
        <f>P9</f>
        <v>#N/A</v>
      </c>
      <c r="X33" s="34"/>
      <c r="Y33" s="42"/>
      <c r="Z33" s="42"/>
      <c r="AA33" s="42"/>
      <c r="AB33" s="42"/>
    </row>
    <row r="34" spans="1:24" ht="24.75" customHeight="1">
      <c r="A34" s="34"/>
      <c r="B34" s="34"/>
      <c r="C34" s="34"/>
      <c r="O34" s="23"/>
      <c r="T34" s="42"/>
      <c r="U34" s="42"/>
      <c r="V34" s="42"/>
      <c r="W34" s="42"/>
      <c r="X34" s="34"/>
    </row>
    <row r="35" spans="1:24" ht="24.75" customHeight="1">
      <c r="A35" s="34"/>
      <c r="B35" s="34"/>
      <c r="C35" s="34"/>
      <c r="O35" s="23"/>
      <c r="X35" s="34"/>
    </row>
    <row r="36" spans="1:24" ht="24.75" customHeight="1">
      <c r="A36" s="34"/>
      <c r="B36" s="34"/>
      <c r="C36" s="34"/>
      <c r="O36" s="23"/>
      <c r="X36" s="34"/>
    </row>
    <row r="37" spans="15:24" ht="24.75" customHeight="1">
      <c r="O37" s="23"/>
      <c r="X37" s="34"/>
    </row>
    <row r="38" spans="15:24" ht="24.75" customHeight="1">
      <c r="O38" s="23"/>
      <c r="X38" s="34"/>
    </row>
    <row r="39" spans="15:24" ht="24.75" customHeight="1">
      <c r="O39" s="23"/>
      <c r="X39" s="34"/>
    </row>
    <row r="40" spans="15:24" ht="24.75" customHeight="1">
      <c r="O40" s="23"/>
      <c r="X40" s="34"/>
    </row>
    <row r="41" spans="15:24" ht="24.75" customHeight="1">
      <c r="O41" s="23"/>
      <c r="X41" s="34"/>
    </row>
    <row r="42" ht="24.75" customHeight="1">
      <c r="O42" s="23"/>
    </row>
    <row r="43" ht="24.75" customHeight="1">
      <c r="O43" s="23"/>
    </row>
    <row r="44" ht="24.75" customHeight="1">
      <c r="O44" s="23"/>
    </row>
    <row r="45" ht="24.75" customHeight="1">
      <c r="O45" s="23"/>
    </row>
    <row r="46" ht="24.75" customHeight="1">
      <c r="O46" s="23"/>
    </row>
    <row r="47" ht="24.75" customHeight="1">
      <c r="O47" s="23"/>
    </row>
    <row r="48" ht="24.75" customHeight="1">
      <c r="O48" s="23"/>
    </row>
    <row r="49" ht="24.75" customHeight="1">
      <c r="O49" s="23"/>
    </row>
    <row r="50" ht="24.75" customHeight="1">
      <c r="O50" s="23"/>
    </row>
  </sheetData>
  <sheetProtection/>
  <printOptions/>
  <pageMargins left="0.7480314960629921" right="0.7480314960629921" top="0" bottom="0" header="0.5118110236220472" footer="0.5118110236220472"/>
  <pageSetup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zoomScale="60" zoomScaleNormal="60" zoomScalePageLayoutView="0" workbookViewId="0" topLeftCell="A10">
      <selection activeCell="N23" sqref="N23"/>
    </sheetView>
  </sheetViews>
  <sheetFormatPr defaultColWidth="8.8515625" defaultRowHeight="24.75" customHeight="1"/>
  <cols>
    <col min="1" max="1" width="8.8515625" style="13" customWidth="1"/>
    <col min="2" max="2" width="2.140625" style="13" customWidth="1"/>
    <col min="3" max="3" width="8.8515625" style="13" customWidth="1"/>
    <col min="4" max="4" width="2.140625" style="13" customWidth="1"/>
    <col min="5" max="5" width="9.57421875" style="13" customWidth="1"/>
    <col min="6" max="6" width="2.140625" style="13" customWidth="1"/>
    <col min="7" max="11" width="8.8515625" style="13" customWidth="1"/>
    <col min="12" max="12" width="24.57421875" style="12" customWidth="1"/>
    <col min="13" max="13" width="4.57421875" style="12" customWidth="1"/>
    <col min="14" max="14" width="24.57421875" style="12" customWidth="1"/>
    <col min="15" max="15" width="4.57421875" style="24" customWidth="1"/>
    <col min="16" max="16" width="26.8515625" style="11" customWidth="1"/>
    <col min="17" max="17" width="4.57421875" style="11" customWidth="1"/>
    <col min="18" max="19" width="8.8515625" style="13" customWidth="1"/>
    <col min="20" max="20" width="26.57421875" style="13" customWidth="1"/>
    <col min="21" max="22" width="8.8515625" style="13" customWidth="1"/>
    <col min="23" max="23" width="26.57421875" style="13" customWidth="1"/>
    <col min="24" max="24" width="8.8515625" style="13" customWidth="1"/>
    <col min="25" max="25" width="28.28125" style="13" customWidth="1"/>
    <col min="26" max="27" width="8.8515625" style="13" customWidth="1"/>
    <col min="28" max="28" width="27.7109375" style="13" customWidth="1"/>
    <col min="29" max="16384" width="8.8515625" style="13" customWidth="1"/>
  </cols>
  <sheetData>
    <row r="1" spans="1:20" ht="24.75" customHeight="1">
      <c r="A1" s="17" t="s">
        <v>52</v>
      </c>
      <c r="B1" s="20"/>
      <c r="C1" s="19"/>
      <c r="D1" s="20"/>
      <c r="E1" s="19"/>
      <c r="F1" s="20"/>
      <c r="G1" s="20"/>
      <c r="H1" s="14"/>
      <c r="I1" s="14"/>
      <c r="J1" s="11"/>
      <c r="K1" s="11"/>
      <c r="L1" s="16"/>
      <c r="M1" s="16"/>
      <c r="N1" s="21"/>
      <c r="O1" s="21"/>
      <c r="P1" s="21"/>
      <c r="Q1" s="35"/>
      <c r="R1" s="18"/>
      <c r="S1" s="18"/>
      <c r="T1" s="13" t="s">
        <v>93</v>
      </c>
    </row>
    <row r="2" spans="1:19" ht="24.75" customHeight="1">
      <c r="A2" s="22">
        <v>1</v>
      </c>
      <c r="B2" s="23"/>
      <c r="C2" s="22">
        <v>3</v>
      </c>
      <c r="D2" s="23"/>
      <c r="E2" s="22">
        <v>5</v>
      </c>
      <c r="F2" s="23"/>
      <c r="G2" s="14"/>
      <c r="H2" s="14"/>
      <c r="L2" s="12" t="str">
        <f>VLOOKUP(A2,Ledenlijst!$A$3:$C$151,2,FALSE)</f>
        <v>Bets Cornelissen</v>
      </c>
      <c r="N2" s="12" t="str">
        <f>VLOOKUP(C2,Ledenlijst!$A$3:$C$151,2,FALSE)</f>
        <v>Marco Visser</v>
      </c>
      <c r="O2" s="23"/>
      <c r="P2" s="12" t="str">
        <f>VLOOKUP(E2,Ledenlijst!$A$3:$C$151,2,FALSE)</f>
        <v>Theo vd Kracht</v>
      </c>
      <c r="S2" s="13" t="s">
        <v>44</v>
      </c>
    </row>
    <row r="3" spans="1:28" ht="24.75" customHeight="1">
      <c r="A3" s="22">
        <v>6</v>
      </c>
      <c r="B3" s="23"/>
      <c r="C3" s="22">
        <v>8</v>
      </c>
      <c r="D3" s="23"/>
      <c r="E3" s="22">
        <v>18</v>
      </c>
      <c r="F3" s="23"/>
      <c r="G3" s="14"/>
      <c r="H3" s="14"/>
      <c r="L3" s="12" t="str">
        <f>VLOOKUP(A3,Ledenlijst!$A$3:$C$151,2,FALSE)</f>
        <v>Gerard Tenback</v>
      </c>
      <c r="N3" s="12" t="str">
        <f>VLOOKUP(C3,Ledenlijst!$A$3:$C$151,2,FALSE)</f>
        <v>Jan Reuterink</v>
      </c>
      <c r="O3" s="23"/>
      <c r="P3" s="12" t="str">
        <f>VLOOKUP(E3,Ledenlijst!$A$3:$C$151,2,FALSE)</f>
        <v>Theo v Kerkhoff </v>
      </c>
      <c r="T3" s="38" t="str">
        <f>L2</f>
        <v>Bets Cornelissen</v>
      </c>
      <c r="U3" s="38"/>
      <c r="V3" s="38"/>
      <c r="W3" s="38" t="str">
        <f>N2</f>
        <v>Marco Visser</v>
      </c>
      <c r="X3" s="34"/>
      <c r="Y3" s="38" t="e">
        <f>L10</f>
        <v>#N/A</v>
      </c>
      <c r="Z3" s="38"/>
      <c r="AA3" s="38"/>
      <c r="AB3" s="38" t="e">
        <f>N10</f>
        <v>#N/A</v>
      </c>
    </row>
    <row r="4" spans="1:28" ht="24.75" customHeight="1">
      <c r="A4" s="22">
        <v>21</v>
      </c>
      <c r="B4" s="23"/>
      <c r="C4" s="22">
        <v>22</v>
      </c>
      <c r="D4" s="23"/>
      <c r="E4" s="22">
        <v>23</v>
      </c>
      <c r="F4" s="23"/>
      <c r="G4" s="14"/>
      <c r="H4" s="14"/>
      <c r="L4" s="12" t="str">
        <f>VLOOKUP(A4,Ledenlijst!$A$3:$C$151,2,FALSE)</f>
        <v>Henk Engelen</v>
      </c>
      <c r="N4" s="12" t="str">
        <f>VLOOKUP(C4,Ledenlijst!$A$3:$C$151,2,FALSE)</f>
        <v>Harry Willemsen</v>
      </c>
      <c r="O4" s="23"/>
      <c r="P4" s="12" t="str">
        <f>VLOOKUP(E4,Ledenlijst!$A$3:$C$151,2,FALSE)</f>
        <v>Truus Engelen</v>
      </c>
      <c r="T4" s="38" t="str">
        <f>P2</f>
        <v>Theo vd Kracht</v>
      </c>
      <c r="U4" s="38"/>
      <c r="V4" s="38"/>
      <c r="W4" s="38" t="str">
        <f>L2</f>
        <v>Bets Cornelissen</v>
      </c>
      <c r="X4" s="34"/>
      <c r="Y4" s="38" t="e">
        <f>P10</f>
        <v>#N/A</v>
      </c>
      <c r="Z4" s="38"/>
      <c r="AA4" s="38"/>
      <c r="AB4" s="38" t="e">
        <f>L10</f>
        <v>#N/A</v>
      </c>
    </row>
    <row r="5" spans="1:28" ht="24.75" customHeight="1">
      <c r="A5" s="22">
        <v>24</v>
      </c>
      <c r="B5" s="23"/>
      <c r="C5" s="22">
        <v>25</v>
      </c>
      <c r="D5" s="23">
        <v>25</v>
      </c>
      <c r="E5" s="22">
        <v>28</v>
      </c>
      <c r="F5" s="23"/>
      <c r="G5" s="14"/>
      <c r="H5" s="14"/>
      <c r="L5" s="12" t="str">
        <f>VLOOKUP(A5,Ledenlijst!$A$3:$C$151,2,FALSE)</f>
        <v>Letty Keller</v>
      </c>
      <c r="N5" s="12" t="str">
        <f>VLOOKUP(C5,Ledenlijst!$A$3:$C$151,2,FALSE)</f>
        <v>Els v Kerkhoff </v>
      </c>
      <c r="O5" s="23"/>
      <c r="P5" s="12" t="str">
        <f>VLOOKUP(E5,Ledenlijst!$A$3:$C$151,2,FALSE)</f>
        <v>Bern. v Aggelen </v>
      </c>
      <c r="T5" s="38" t="str">
        <f>N2</f>
        <v>Marco Visser</v>
      </c>
      <c r="U5" s="38"/>
      <c r="V5" s="38"/>
      <c r="W5" s="38" t="str">
        <f>P2</f>
        <v>Theo vd Kracht</v>
      </c>
      <c r="X5" s="34"/>
      <c r="Y5" s="38" t="e">
        <f>N10</f>
        <v>#N/A</v>
      </c>
      <c r="Z5" s="38"/>
      <c r="AA5" s="38"/>
      <c r="AB5" s="38" t="e">
        <f>P10</f>
        <v>#N/A</v>
      </c>
    </row>
    <row r="6" spans="1:28" ht="24.75" customHeight="1">
      <c r="A6" s="22">
        <v>30</v>
      </c>
      <c r="B6" s="23"/>
      <c r="C6" s="22">
        <v>32</v>
      </c>
      <c r="D6" s="23"/>
      <c r="E6" s="22">
        <v>37</v>
      </c>
      <c r="F6" s="23"/>
      <c r="G6" s="14"/>
      <c r="H6" s="14"/>
      <c r="L6" s="12" t="str">
        <f>VLOOKUP(A6,Ledenlijst!$A$3:$C$151,2,FALSE)</f>
        <v>Frans Stienezen</v>
      </c>
      <c r="N6" s="12" t="str">
        <f>VLOOKUP(C6,Ledenlijst!$A$3:$C$151,2,FALSE)</f>
        <v>Bettie Bekker</v>
      </c>
      <c r="O6" s="23"/>
      <c r="P6" s="12" t="str">
        <f>VLOOKUP(E6,Ledenlijst!$A$3:$C$151,2,FALSE)</f>
        <v>Joke Meijde vd</v>
      </c>
      <c r="T6" s="38"/>
      <c r="U6" s="38"/>
      <c r="V6" s="38"/>
      <c r="W6" s="38"/>
      <c r="X6" s="34"/>
      <c r="Y6" s="38"/>
      <c r="Z6" s="38"/>
      <c r="AA6" s="38"/>
      <c r="AB6" s="38"/>
    </row>
    <row r="7" spans="1:28" ht="24.75" customHeight="1">
      <c r="A7" s="22">
        <v>38</v>
      </c>
      <c r="B7" s="23"/>
      <c r="C7" s="22">
        <v>40</v>
      </c>
      <c r="D7" s="23"/>
      <c r="E7" s="22">
        <v>42</v>
      </c>
      <c r="F7" s="23"/>
      <c r="G7" s="14"/>
      <c r="H7" s="14"/>
      <c r="L7" s="12" t="str">
        <f>VLOOKUP(A7,Ledenlijst!$A$3:$C$151,2,FALSE)</f>
        <v>Annie Aalbers</v>
      </c>
      <c r="N7" s="12" t="str">
        <f>VLOOKUP(C7,Ledenlijst!$A$3:$C$151,2,FALSE)</f>
        <v>Philip Driessen</v>
      </c>
      <c r="O7" s="23"/>
      <c r="P7" s="12" t="str">
        <f>VLOOKUP(E7,Ledenlijst!$A$3:$C$151,2,FALSE)</f>
        <v>Co Bosman</v>
      </c>
      <c r="T7" s="38" t="str">
        <f>L3</f>
        <v>Gerard Tenback</v>
      </c>
      <c r="U7" s="38"/>
      <c r="V7" s="38"/>
      <c r="W7" s="38" t="str">
        <f>N3</f>
        <v>Jan Reuterink</v>
      </c>
      <c r="X7" s="34"/>
      <c r="Y7" s="38" t="e">
        <f>L11</f>
        <v>#N/A</v>
      </c>
      <c r="Z7" s="38"/>
      <c r="AA7" s="38"/>
      <c r="AB7" s="38" t="e">
        <f>N11</f>
        <v>#N/A</v>
      </c>
    </row>
    <row r="8" spans="1:28" ht="24.75" customHeight="1">
      <c r="A8" s="22">
        <v>45</v>
      </c>
      <c r="B8" s="23"/>
      <c r="C8" s="22">
        <v>51</v>
      </c>
      <c r="D8" s="23"/>
      <c r="E8" s="22">
        <v>52</v>
      </c>
      <c r="L8" s="12" t="str">
        <f>VLOOKUP(A8,Ledenlijst!$A$3:$C$151,2,FALSE)</f>
        <v>Auke v Klinken </v>
      </c>
      <c r="N8" s="12" t="e">
        <f>VLOOKUP(C8,Ledenlijst!$A$3:$C$151,2,FALSE)</f>
        <v>#N/A</v>
      </c>
      <c r="O8" s="23"/>
      <c r="P8" s="12" t="e">
        <f>VLOOKUP(E8,Ledenlijst!$A$3:$C$151,2,FALSE)</f>
        <v>#N/A</v>
      </c>
      <c r="R8" s="12"/>
      <c r="T8" s="38" t="str">
        <f>P3</f>
        <v>Theo v Kerkhoff </v>
      </c>
      <c r="U8" s="38"/>
      <c r="V8" s="38"/>
      <c r="W8" s="38" t="str">
        <f>L3</f>
        <v>Gerard Tenback</v>
      </c>
      <c r="X8" s="34"/>
      <c r="Y8" s="38" t="e">
        <f>P11</f>
        <v>#N/A</v>
      </c>
      <c r="Z8" s="38"/>
      <c r="AA8" s="38"/>
      <c r="AB8" s="38" t="e">
        <f>L11</f>
        <v>#N/A</v>
      </c>
    </row>
    <row r="9" spans="1:28" ht="24.75" customHeight="1">
      <c r="A9" s="22">
        <v>55</v>
      </c>
      <c r="B9" s="23"/>
      <c r="C9" s="22">
        <v>57</v>
      </c>
      <c r="D9" s="23"/>
      <c r="E9" s="22">
        <v>60</v>
      </c>
      <c r="L9" s="12" t="e">
        <f>VLOOKUP(A9,Ledenlijst!$A$3:$C$151,2,FALSE)</f>
        <v>#N/A</v>
      </c>
      <c r="N9" s="12" t="e">
        <f>VLOOKUP(C9,Ledenlijst!$A$3:$C$151,2,FALSE)</f>
        <v>#N/A</v>
      </c>
      <c r="O9" s="23"/>
      <c r="P9" s="12" t="e">
        <f>VLOOKUP(E9,Ledenlijst!$A$3:$C$151,2,FALSE)</f>
        <v>#N/A</v>
      </c>
      <c r="T9" s="38" t="str">
        <f>N3</f>
        <v>Jan Reuterink</v>
      </c>
      <c r="U9" s="38"/>
      <c r="V9" s="38"/>
      <c r="W9" s="38" t="str">
        <f>P3</f>
        <v>Theo v Kerkhoff </v>
      </c>
      <c r="X9" s="34"/>
      <c r="Y9" s="38" t="e">
        <f>N11</f>
        <v>#N/A</v>
      </c>
      <c r="Z9" s="38"/>
      <c r="AA9" s="38"/>
      <c r="AB9" s="38" t="e">
        <f>P11</f>
        <v>#N/A</v>
      </c>
    </row>
    <row r="10" spans="1:28" ht="24.75" customHeight="1">
      <c r="A10" s="22">
        <v>65</v>
      </c>
      <c r="B10" s="23"/>
      <c r="C10" s="22">
        <v>69</v>
      </c>
      <c r="D10" s="23"/>
      <c r="E10" s="22">
        <v>73</v>
      </c>
      <c r="L10" s="12" t="e">
        <f>VLOOKUP(A10,Ledenlijst!$A$3:$C$151,2,FALSE)</f>
        <v>#N/A</v>
      </c>
      <c r="N10" s="12" t="e">
        <f>VLOOKUP(C10,Ledenlijst!$A$3:$C$151,2,FALSE)</f>
        <v>#N/A</v>
      </c>
      <c r="O10" s="23"/>
      <c r="P10" s="12" t="e">
        <f>VLOOKUP(E10,Ledenlijst!$A$3:$C$151,2,FALSE)</f>
        <v>#N/A</v>
      </c>
      <c r="R10" s="18"/>
      <c r="S10" s="18"/>
      <c r="T10" s="38"/>
      <c r="U10" s="38"/>
      <c r="V10" s="38"/>
      <c r="W10" s="38"/>
      <c r="X10" s="34"/>
      <c r="Y10" s="38"/>
      <c r="Z10" s="38"/>
      <c r="AA10" s="38"/>
      <c r="AB10" s="38"/>
    </row>
    <row r="11" spans="1:28" ht="24.75" customHeight="1">
      <c r="A11" s="22">
        <v>78</v>
      </c>
      <c r="B11" s="23"/>
      <c r="C11" s="22">
        <v>79</v>
      </c>
      <c r="D11" s="23"/>
      <c r="E11" s="22">
        <v>81</v>
      </c>
      <c r="L11" s="12" t="e">
        <f>VLOOKUP(A11,Ledenlijst!$A$3:$C$151,2,FALSE)</f>
        <v>#N/A</v>
      </c>
      <c r="N11" s="12" t="e">
        <f>VLOOKUP(C11,Ledenlijst!$A$3:$C$151,2,FALSE)</f>
        <v>#N/A</v>
      </c>
      <c r="O11" s="23"/>
      <c r="P11" s="12" t="e">
        <f>VLOOKUP(E11,Ledenlijst!$A$3:$C$151,2,FALSE)</f>
        <v>#N/A</v>
      </c>
      <c r="T11" s="38" t="str">
        <f>L4</f>
        <v>Henk Engelen</v>
      </c>
      <c r="U11" s="38"/>
      <c r="V11" s="38"/>
      <c r="W11" s="38" t="str">
        <f>N4</f>
        <v>Harry Willemsen</v>
      </c>
      <c r="X11" s="34"/>
      <c r="Y11" s="38" t="e">
        <f>L12</f>
        <v>#N/A</v>
      </c>
      <c r="Z11" s="38"/>
      <c r="AA11" s="38"/>
      <c r="AB11" s="38" t="e">
        <f>N12</f>
        <v>#N/A</v>
      </c>
    </row>
    <row r="12" spans="1:28" ht="24.75" customHeight="1">
      <c r="A12" s="22">
        <v>82</v>
      </c>
      <c r="B12" s="23"/>
      <c r="C12" s="22">
        <v>84</v>
      </c>
      <c r="D12" s="23"/>
      <c r="E12" s="22">
        <v>88</v>
      </c>
      <c r="L12" s="12" t="e">
        <f>VLOOKUP(A12,Ledenlijst!$A$3:$C$151,2,FALSE)</f>
        <v>#N/A</v>
      </c>
      <c r="N12" s="12" t="e">
        <f>VLOOKUP(C12,Ledenlijst!$A$3:$C$151,2,FALSE)</f>
        <v>#N/A</v>
      </c>
      <c r="O12" s="23"/>
      <c r="P12" s="12" t="e">
        <f>VLOOKUP(E12,Ledenlijst!$A$3:$C$151,2,FALSE)</f>
        <v>#N/A</v>
      </c>
      <c r="T12" s="38" t="str">
        <f>P4</f>
        <v>Truus Engelen</v>
      </c>
      <c r="U12" s="38"/>
      <c r="V12" s="38"/>
      <c r="W12" s="38" t="str">
        <f>L4</f>
        <v>Henk Engelen</v>
      </c>
      <c r="X12" s="34"/>
      <c r="Y12" s="38" t="e">
        <f>P12</f>
        <v>#N/A</v>
      </c>
      <c r="Z12" s="38"/>
      <c r="AA12" s="38"/>
      <c r="AB12" s="38" t="e">
        <f>L12</f>
        <v>#N/A</v>
      </c>
    </row>
    <row r="13" spans="1:28" ht="24.75" customHeight="1">
      <c r="A13" s="22">
        <v>89</v>
      </c>
      <c r="B13" s="23"/>
      <c r="C13" s="22">
        <v>90</v>
      </c>
      <c r="D13" s="23"/>
      <c r="E13" s="22">
        <v>91</v>
      </c>
      <c r="L13" s="12" t="e">
        <f>VLOOKUP(A13,Ledenlijst!$A$3:$C$151,2,FALSE)</f>
        <v>#N/A</v>
      </c>
      <c r="N13" s="12" t="e">
        <f>VLOOKUP(C13,Ledenlijst!$A$3:$C$151,2,FALSE)</f>
        <v>#N/A</v>
      </c>
      <c r="O13" s="23"/>
      <c r="P13" s="12" t="e">
        <f>VLOOKUP(E13,Ledenlijst!$A$3:$C$151,2,FALSE)</f>
        <v>#N/A</v>
      </c>
      <c r="T13" s="38" t="str">
        <f>N4</f>
        <v>Harry Willemsen</v>
      </c>
      <c r="U13" s="38"/>
      <c r="V13" s="38"/>
      <c r="W13" s="38" t="str">
        <f>P4</f>
        <v>Truus Engelen</v>
      </c>
      <c r="X13" s="34"/>
      <c r="Y13" s="38" t="e">
        <f>N12</f>
        <v>#N/A</v>
      </c>
      <c r="Z13" s="38"/>
      <c r="AA13" s="38"/>
      <c r="AB13" s="38" t="e">
        <f>P12</f>
        <v>#N/A</v>
      </c>
    </row>
    <row r="14" spans="1:28" ht="24.75" customHeight="1">
      <c r="A14" s="22">
        <v>97</v>
      </c>
      <c r="B14" s="23"/>
      <c r="C14" s="22">
        <v>104</v>
      </c>
      <c r="D14" s="23"/>
      <c r="E14" s="22">
        <v>107</v>
      </c>
      <c r="L14" s="12" t="e">
        <f>VLOOKUP(A14,Ledenlijst!$A$3:$C$151,2,FALSE)</f>
        <v>#N/A</v>
      </c>
      <c r="N14" s="12" t="e">
        <f>VLOOKUP(C14,Ledenlijst!$A$3:$C$151,2,FALSE)</f>
        <v>#N/A</v>
      </c>
      <c r="O14" s="23"/>
      <c r="P14" s="12" t="e">
        <f>VLOOKUP(E14,Ledenlijst!$A$3:$C$151,2,FALSE)</f>
        <v>#N/A</v>
      </c>
      <c r="T14" s="38"/>
      <c r="U14" s="38"/>
      <c r="V14" s="38"/>
      <c r="W14" s="38"/>
      <c r="X14" s="34"/>
      <c r="Y14" s="38"/>
      <c r="Z14" s="38"/>
      <c r="AA14" s="38"/>
      <c r="AB14" s="38"/>
    </row>
    <row r="15" spans="1:28" ht="24.75" customHeight="1">
      <c r="A15" s="22">
        <v>108</v>
      </c>
      <c r="B15" s="23"/>
      <c r="C15" s="22">
        <v>112</v>
      </c>
      <c r="D15" s="23"/>
      <c r="E15" s="22">
        <v>123</v>
      </c>
      <c r="L15" s="12" t="e">
        <f>VLOOKUP(A15,Ledenlijst!$A$3:$C$151,2,FALSE)</f>
        <v>#N/A</v>
      </c>
      <c r="N15" s="12" t="e">
        <f>VLOOKUP(C15,Ledenlijst!$A$3:$C$151,2,FALSE)</f>
        <v>#N/A</v>
      </c>
      <c r="O15" s="23"/>
      <c r="P15" s="12" t="e">
        <f>VLOOKUP(E15,Ledenlijst!$A$3:$C$151,2,FALSE)</f>
        <v>#N/A</v>
      </c>
      <c r="T15" s="38" t="str">
        <f>L5</f>
        <v>Letty Keller</v>
      </c>
      <c r="U15" s="38"/>
      <c r="V15" s="38"/>
      <c r="W15" s="38" t="str">
        <f>N5</f>
        <v>Els v Kerkhoff </v>
      </c>
      <c r="X15" s="34"/>
      <c r="Y15" s="38" t="e">
        <f>L13</f>
        <v>#N/A</v>
      </c>
      <c r="Z15" s="38"/>
      <c r="AA15" s="38"/>
      <c r="AB15" s="38" t="e">
        <f>N13</f>
        <v>#N/A</v>
      </c>
    </row>
    <row r="16" spans="1:28" ht="24.75" customHeight="1">
      <c r="A16" s="15"/>
      <c r="B16" s="36"/>
      <c r="C16" s="15"/>
      <c r="D16" s="36"/>
      <c r="E16" s="15"/>
      <c r="O16" s="23"/>
      <c r="P16" s="12"/>
      <c r="T16" s="38" t="str">
        <f>P5</f>
        <v>Bern. v Aggelen </v>
      </c>
      <c r="U16" s="38"/>
      <c r="V16" s="38"/>
      <c r="W16" s="38" t="str">
        <f>L5</f>
        <v>Letty Keller</v>
      </c>
      <c r="X16" s="34"/>
      <c r="Y16" s="38" t="e">
        <f>P13</f>
        <v>#N/A</v>
      </c>
      <c r="Z16" s="38"/>
      <c r="AA16" s="38"/>
      <c r="AB16" s="38" t="e">
        <f>L13</f>
        <v>#N/A</v>
      </c>
    </row>
    <row r="17" spans="1:28" ht="24.75" customHeight="1">
      <c r="A17" s="15"/>
      <c r="B17" s="36"/>
      <c r="C17" s="15"/>
      <c r="D17" s="36"/>
      <c r="E17" s="15"/>
      <c r="O17" s="23"/>
      <c r="P17" s="12"/>
      <c r="R17" s="12"/>
      <c r="T17" s="38" t="str">
        <f>N5</f>
        <v>Els v Kerkhoff </v>
      </c>
      <c r="U17" s="38"/>
      <c r="V17" s="38"/>
      <c r="W17" s="38" t="str">
        <f>P5</f>
        <v>Bern. v Aggelen </v>
      </c>
      <c r="X17" s="34"/>
      <c r="Y17" s="38" t="e">
        <f>N13</f>
        <v>#N/A</v>
      </c>
      <c r="Z17" s="38"/>
      <c r="AA17" s="38"/>
      <c r="AB17" s="38" t="e">
        <f>P13</f>
        <v>#N/A</v>
      </c>
    </row>
    <row r="18" spans="1:28" ht="24.75" customHeight="1">
      <c r="A18" s="22">
        <v>124</v>
      </c>
      <c r="B18" s="36"/>
      <c r="C18" s="22">
        <v>129</v>
      </c>
      <c r="D18" s="23"/>
      <c r="E18" s="15"/>
      <c r="L18" s="12" t="e">
        <f>VLOOKUP(A18,Ledenlijst!$A$3:$C$151,2,FALSE)</f>
        <v>#N/A</v>
      </c>
      <c r="N18" s="12" t="e">
        <f>VLOOKUP(C18,Ledenlijst!$A$3:$C$151,2,FALSE)</f>
        <v>#N/A</v>
      </c>
      <c r="O18" s="23"/>
      <c r="P18" s="12"/>
      <c r="T18" s="38"/>
      <c r="U18" s="38"/>
      <c r="V18" s="38"/>
      <c r="W18" s="38"/>
      <c r="X18" s="34"/>
      <c r="Y18" s="38"/>
      <c r="Z18" s="38"/>
      <c r="AA18" s="38"/>
      <c r="AB18" s="38"/>
    </row>
    <row r="19" spans="1:28" ht="24.75" customHeight="1">
      <c r="A19" s="26">
        <v>130</v>
      </c>
      <c r="B19" s="34"/>
      <c r="C19" s="26">
        <v>131</v>
      </c>
      <c r="D19" s="23"/>
      <c r="E19" s="15"/>
      <c r="L19" s="12" t="e">
        <f>VLOOKUP(A19,Ledenlijst!$A$3:$C$151,2,FALSE)</f>
        <v>#N/A</v>
      </c>
      <c r="N19" s="12" t="e">
        <f>VLOOKUP(C19,Ledenlijst!$A$3:$C$151,2,FALSE)</f>
        <v>#N/A</v>
      </c>
      <c r="O19" s="23"/>
      <c r="P19" s="12"/>
      <c r="R19" s="18"/>
      <c r="S19" s="18"/>
      <c r="T19" s="38" t="str">
        <f>L6</f>
        <v>Frans Stienezen</v>
      </c>
      <c r="U19" s="38"/>
      <c r="V19" s="38"/>
      <c r="W19" s="38" t="str">
        <f>N6</f>
        <v>Bettie Bekker</v>
      </c>
      <c r="X19" s="34"/>
      <c r="Y19" s="38" t="e">
        <f>L14</f>
        <v>#N/A</v>
      </c>
      <c r="Z19" s="38"/>
      <c r="AA19" s="38"/>
      <c r="AB19" s="38" t="e">
        <f>N14</f>
        <v>#N/A</v>
      </c>
    </row>
    <row r="20" spans="1:28" ht="24.75" customHeight="1">
      <c r="A20" s="26">
        <v>137</v>
      </c>
      <c r="B20" s="34"/>
      <c r="C20" s="34"/>
      <c r="L20" s="12" t="e">
        <f>VLOOKUP(A20,Ledenlijst!$A$3:$C$151,2,FALSE)</f>
        <v>#N/A</v>
      </c>
      <c r="N20" s="12" t="s">
        <v>95</v>
      </c>
      <c r="O20" s="23"/>
      <c r="T20" s="38" t="str">
        <f>P6</f>
        <v>Joke Meijde vd</v>
      </c>
      <c r="U20" s="38"/>
      <c r="V20" s="38"/>
      <c r="W20" s="38" t="str">
        <f>L6</f>
        <v>Frans Stienezen</v>
      </c>
      <c r="X20" s="34"/>
      <c r="Y20" s="38" t="e">
        <f>P14</f>
        <v>#N/A</v>
      </c>
      <c r="Z20" s="38"/>
      <c r="AA20" s="38"/>
      <c r="AB20" s="38" t="e">
        <f>L14</f>
        <v>#N/A</v>
      </c>
    </row>
    <row r="21" spans="13:28" ht="24.75" customHeight="1">
      <c r="M21" s="15"/>
      <c r="N21" s="15"/>
      <c r="O21" s="23"/>
      <c r="T21" s="38" t="str">
        <f>N6</f>
        <v>Bettie Bekker</v>
      </c>
      <c r="U21" s="38"/>
      <c r="V21" s="38"/>
      <c r="W21" s="38" t="str">
        <f>P6</f>
        <v>Joke Meijde vd</v>
      </c>
      <c r="X21" s="34"/>
      <c r="Y21" s="38" t="e">
        <f>N14</f>
        <v>#N/A</v>
      </c>
      <c r="Z21" s="38"/>
      <c r="AA21" s="38"/>
      <c r="AB21" s="38" t="e">
        <f>P14</f>
        <v>#N/A</v>
      </c>
    </row>
    <row r="22" spans="1:28" ht="24.75" customHeight="1">
      <c r="A22" s="34"/>
      <c r="B22" s="34"/>
      <c r="C22" s="34"/>
      <c r="O22" s="23"/>
      <c r="T22" s="38"/>
      <c r="U22" s="38"/>
      <c r="V22" s="38"/>
      <c r="W22" s="38"/>
      <c r="X22" s="34"/>
      <c r="Y22" s="38"/>
      <c r="Z22" s="38"/>
      <c r="AA22" s="38"/>
      <c r="AB22" s="38"/>
    </row>
    <row r="23" spans="1:28" ht="24.75" customHeight="1">
      <c r="A23" s="34"/>
      <c r="B23" s="34"/>
      <c r="C23" s="34"/>
      <c r="M23" s="15"/>
      <c r="N23" s="15"/>
      <c r="O23" s="23"/>
      <c r="T23" s="38" t="str">
        <f>L7</f>
        <v>Annie Aalbers</v>
      </c>
      <c r="U23" s="38"/>
      <c r="V23" s="38"/>
      <c r="W23" s="38" t="str">
        <f>N7</f>
        <v>Philip Driessen</v>
      </c>
      <c r="X23" s="34"/>
      <c r="Y23" s="38" t="e">
        <f>L15</f>
        <v>#N/A</v>
      </c>
      <c r="Z23" s="38"/>
      <c r="AA23" s="38"/>
      <c r="AB23" s="38" t="e">
        <f>N15</f>
        <v>#N/A</v>
      </c>
    </row>
    <row r="24" spans="1:28" ht="24.75" customHeight="1">
      <c r="A24" s="34"/>
      <c r="B24" s="34"/>
      <c r="C24" s="34"/>
      <c r="O24" s="23"/>
      <c r="T24" s="38" t="str">
        <f>P7</f>
        <v>Co Bosman</v>
      </c>
      <c r="U24" s="38"/>
      <c r="V24" s="38"/>
      <c r="W24" s="38" t="str">
        <f>L7</f>
        <v>Annie Aalbers</v>
      </c>
      <c r="X24" s="34"/>
      <c r="Y24" s="38" t="e">
        <f>P15</f>
        <v>#N/A</v>
      </c>
      <c r="Z24" s="38"/>
      <c r="AA24" s="38"/>
      <c r="AB24" s="38" t="e">
        <f>L15</f>
        <v>#N/A</v>
      </c>
    </row>
    <row r="25" spans="1:28" ht="24.75" customHeight="1">
      <c r="A25" s="34"/>
      <c r="B25" s="34"/>
      <c r="C25" s="34"/>
      <c r="O25" s="23"/>
      <c r="T25" s="38" t="str">
        <f>N7</f>
        <v>Philip Driessen</v>
      </c>
      <c r="U25" s="38"/>
      <c r="V25" s="38"/>
      <c r="W25" s="38" t="str">
        <f>P7</f>
        <v>Co Bosman</v>
      </c>
      <c r="X25" s="34"/>
      <c r="Y25" s="38" t="e">
        <f>N15</f>
        <v>#N/A</v>
      </c>
      <c r="Z25" s="38"/>
      <c r="AA25" s="38"/>
      <c r="AB25" s="38" t="e">
        <f>P15</f>
        <v>#N/A</v>
      </c>
    </row>
    <row r="26" spans="1:28" ht="24.75" customHeight="1">
      <c r="A26" s="34"/>
      <c r="B26" s="34"/>
      <c r="C26" s="34"/>
      <c r="O26" s="23"/>
      <c r="P26" s="12"/>
      <c r="R26" s="12"/>
      <c r="T26" s="38"/>
      <c r="U26" s="38"/>
      <c r="V26" s="38"/>
      <c r="W26" s="38"/>
      <c r="X26" s="34"/>
      <c r="Y26" s="38"/>
      <c r="Z26" s="38"/>
      <c r="AA26" s="38"/>
      <c r="AB26" s="38"/>
    </row>
    <row r="27" spans="1:28" ht="24.75" customHeight="1">
      <c r="A27" s="34"/>
      <c r="B27" s="34"/>
      <c r="C27" s="34"/>
      <c r="O27" s="23"/>
      <c r="T27" s="38" t="str">
        <f>L8</f>
        <v>Auke v Klinken </v>
      </c>
      <c r="U27" s="38"/>
      <c r="V27" s="38"/>
      <c r="W27" s="38" t="e">
        <f>N8</f>
        <v>#N/A</v>
      </c>
      <c r="X27" s="34"/>
      <c r="Y27" s="38" t="e">
        <f>L18</f>
        <v>#N/A</v>
      </c>
      <c r="Z27" s="38"/>
      <c r="AA27" s="38"/>
      <c r="AB27" s="38" t="e">
        <f>N18</f>
        <v>#N/A</v>
      </c>
    </row>
    <row r="28" spans="1:28" ht="24.75" customHeight="1">
      <c r="A28" s="34"/>
      <c r="B28" s="34"/>
      <c r="C28" s="34"/>
      <c r="O28" s="23"/>
      <c r="T28" s="38" t="e">
        <f>P8</f>
        <v>#N/A</v>
      </c>
      <c r="U28" s="38"/>
      <c r="V28" s="38"/>
      <c r="W28" s="38" t="str">
        <f>L8</f>
        <v>Auke v Klinken </v>
      </c>
      <c r="X28" s="34"/>
      <c r="Y28" s="38" t="e">
        <f>L19</f>
        <v>#N/A</v>
      </c>
      <c r="Z28" s="38"/>
      <c r="AA28" s="38"/>
      <c r="AB28" s="38" t="e">
        <f>N19</f>
        <v>#N/A</v>
      </c>
    </row>
    <row r="29" spans="1:28" ht="24.75" customHeight="1">
      <c r="A29" s="34"/>
      <c r="B29" s="34"/>
      <c r="C29" s="34"/>
      <c r="O29" s="23"/>
      <c r="T29" s="38" t="e">
        <f>N8</f>
        <v>#N/A</v>
      </c>
      <c r="U29" s="38"/>
      <c r="V29" s="38"/>
      <c r="W29" s="38" t="e">
        <f>P8</f>
        <v>#N/A</v>
      </c>
      <c r="X29" s="34"/>
      <c r="Y29" s="38"/>
      <c r="Z29" s="38"/>
      <c r="AA29" s="38"/>
      <c r="AB29" s="38"/>
    </row>
    <row r="30" spans="1:28" ht="24.75" customHeight="1">
      <c r="A30" s="34"/>
      <c r="B30" s="34"/>
      <c r="C30" s="34"/>
      <c r="O30" s="23"/>
      <c r="T30" s="38"/>
      <c r="U30" s="38"/>
      <c r="V30" s="38"/>
      <c r="W30" s="38"/>
      <c r="X30" s="34"/>
      <c r="Y30" s="38" t="e">
        <f>L20</f>
        <v>#N/A</v>
      </c>
      <c r="Z30" s="38"/>
      <c r="AA30" s="38"/>
      <c r="AB30" s="38" t="e">
        <f>L19</f>
        <v>#N/A</v>
      </c>
    </row>
    <row r="31" spans="1:28" ht="24.75" customHeight="1">
      <c r="A31" s="34"/>
      <c r="B31" s="34"/>
      <c r="C31" s="34"/>
      <c r="O31" s="23"/>
      <c r="T31" s="38" t="e">
        <f>L9</f>
        <v>#N/A</v>
      </c>
      <c r="U31" s="38"/>
      <c r="V31" s="38"/>
      <c r="W31" s="38" t="e">
        <f>N9</f>
        <v>#N/A</v>
      </c>
      <c r="X31" s="34"/>
      <c r="Y31" s="38" t="e">
        <f>N19</f>
        <v>#N/A</v>
      </c>
      <c r="Z31" s="38"/>
      <c r="AA31" s="38"/>
      <c r="AB31" s="38" t="e">
        <f>L18</f>
        <v>#N/A</v>
      </c>
    </row>
    <row r="32" spans="1:28" ht="24.75" customHeight="1">
      <c r="A32" s="34"/>
      <c r="B32" s="34"/>
      <c r="C32" s="34"/>
      <c r="O32" s="23"/>
      <c r="T32" s="38" t="e">
        <f>P9</f>
        <v>#N/A</v>
      </c>
      <c r="U32" s="38"/>
      <c r="V32" s="38"/>
      <c r="W32" s="38" t="e">
        <f>L9</f>
        <v>#N/A</v>
      </c>
      <c r="X32" s="34"/>
      <c r="Y32" s="38" t="e">
        <f>N18</f>
        <v>#N/A</v>
      </c>
      <c r="Z32" s="38"/>
      <c r="AA32" s="38"/>
      <c r="AB32" s="38" t="e">
        <f>L20</f>
        <v>#N/A</v>
      </c>
    </row>
    <row r="33" spans="1:24" ht="24.75" customHeight="1">
      <c r="A33" s="34"/>
      <c r="B33" s="34"/>
      <c r="C33" s="34"/>
      <c r="O33" s="23"/>
      <c r="T33" s="38" t="e">
        <f>N9</f>
        <v>#N/A</v>
      </c>
      <c r="U33" s="38"/>
      <c r="V33" s="38"/>
      <c r="W33" s="38" t="e">
        <f>P9</f>
        <v>#N/A</v>
      </c>
      <c r="X33" s="34"/>
    </row>
    <row r="34" spans="1:24" ht="24.75" customHeight="1">
      <c r="A34" s="34"/>
      <c r="B34" s="34"/>
      <c r="C34" s="34"/>
      <c r="O34" s="23"/>
      <c r="X34" s="34"/>
    </row>
    <row r="35" spans="1:24" ht="24.75" customHeight="1">
      <c r="A35" s="34"/>
      <c r="B35" s="34"/>
      <c r="C35" s="34"/>
      <c r="O35" s="23"/>
      <c r="X35" s="34"/>
    </row>
    <row r="36" spans="1:24" ht="24.75" customHeight="1">
      <c r="A36" s="34"/>
      <c r="B36" s="34"/>
      <c r="C36" s="34"/>
      <c r="O36" s="23"/>
      <c r="X36" s="34"/>
    </row>
    <row r="37" spans="15:24" ht="24.75" customHeight="1">
      <c r="O37" s="23"/>
      <c r="X37" s="34"/>
    </row>
    <row r="38" spans="15:24" ht="24.75" customHeight="1">
      <c r="O38" s="23"/>
      <c r="X38" s="34"/>
    </row>
    <row r="39" spans="15:24" ht="24.75" customHeight="1">
      <c r="O39" s="23"/>
      <c r="X39" s="34"/>
    </row>
    <row r="40" spans="15:24" ht="24.75" customHeight="1">
      <c r="O40" s="23"/>
      <c r="X40" s="34"/>
    </row>
    <row r="41" spans="15:24" ht="24.75" customHeight="1">
      <c r="O41" s="23"/>
      <c r="X41" s="34"/>
    </row>
    <row r="42" ht="24.75" customHeight="1">
      <c r="O42" s="23"/>
    </row>
    <row r="43" ht="24.75" customHeight="1">
      <c r="O43" s="23"/>
    </row>
    <row r="44" ht="24.75" customHeight="1">
      <c r="O44" s="23"/>
    </row>
    <row r="45" ht="24.75" customHeight="1">
      <c r="O45" s="23"/>
    </row>
    <row r="46" ht="24.75" customHeight="1">
      <c r="O46" s="23"/>
    </row>
    <row r="47" ht="24.75" customHeight="1">
      <c r="O47" s="23"/>
    </row>
    <row r="48" ht="24.75" customHeight="1">
      <c r="O48" s="23"/>
    </row>
    <row r="49" ht="24.75" customHeight="1">
      <c r="O49" s="23"/>
    </row>
    <row r="50" ht="24.75" customHeight="1">
      <c r="O50" s="23"/>
    </row>
  </sheetData>
  <sheetProtection/>
  <printOptions/>
  <pageMargins left="0.7480314960629921" right="0.7480314960629921" top="0" bottom="0" header="0.5118110236220472" footer="0.5118110236220472"/>
  <pageSetup fitToWidth="0" fitToHeight="1" horizontalDpi="300" verticalDpi="3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0"/>
  <sheetViews>
    <sheetView zoomScale="60" zoomScaleNormal="60" zoomScalePageLayoutView="0" workbookViewId="0" topLeftCell="A1">
      <selection activeCell="P17" sqref="P17"/>
    </sheetView>
  </sheetViews>
  <sheetFormatPr defaultColWidth="8.8515625" defaultRowHeight="24.75" customHeight="1"/>
  <cols>
    <col min="1" max="1" width="8.8515625" style="13" customWidth="1"/>
    <col min="2" max="2" width="2.140625" style="13" customWidth="1"/>
    <col min="3" max="3" width="8.8515625" style="13" customWidth="1"/>
    <col min="4" max="4" width="2.140625" style="13" customWidth="1"/>
    <col min="5" max="5" width="9.57421875" style="13" customWidth="1"/>
    <col min="6" max="6" width="2.140625" style="13" customWidth="1"/>
    <col min="7" max="11" width="8.8515625" style="13" customWidth="1"/>
    <col min="12" max="12" width="24.57421875" style="12" customWidth="1"/>
    <col min="13" max="13" width="4.57421875" style="12" customWidth="1"/>
    <col min="14" max="14" width="24.57421875" style="12" customWidth="1"/>
    <col min="15" max="15" width="4.57421875" style="24" customWidth="1"/>
    <col min="16" max="16" width="26.8515625" style="11" customWidth="1"/>
    <col min="17" max="17" width="4.57421875" style="11" customWidth="1"/>
    <col min="18" max="19" width="8.8515625" style="13" customWidth="1"/>
    <col min="20" max="20" width="26.57421875" style="13" customWidth="1"/>
    <col min="21" max="22" width="8.8515625" style="13" customWidth="1"/>
    <col min="23" max="23" width="26.57421875" style="13" customWidth="1"/>
    <col min="24" max="24" width="8.8515625" style="13" customWidth="1"/>
    <col min="25" max="25" width="28.28125" style="13" customWidth="1"/>
    <col min="26" max="27" width="8.8515625" style="13" customWidth="1"/>
    <col min="28" max="28" width="27.7109375" style="13" customWidth="1"/>
    <col min="29" max="16384" width="8.8515625" style="13" customWidth="1"/>
  </cols>
  <sheetData>
    <row r="1" spans="1:20" ht="24.75" customHeight="1">
      <c r="A1" s="17" t="s">
        <v>52</v>
      </c>
      <c r="B1" s="20"/>
      <c r="C1" s="19"/>
      <c r="D1" s="20"/>
      <c r="E1" s="19"/>
      <c r="F1" s="20"/>
      <c r="G1" s="20"/>
      <c r="H1" s="14"/>
      <c r="I1" s="14"/>
      <c r="J1" s="11"/>
      <c r="K1" s="11"/>
      <c r="L1" s="16"/>
      <c r="M1" s="16"/>
      <c r="N1" s="21"/>
      <c r="O1" s="21"/>
      <c r="P1" s="21"/>
      <c r="Q1" s="35"/>
      <c r="R1" s="18"/>
      <c r="S1" s="18"/>
      <c r="T1" s="13" t="s">
        <v>93</v>
      </c>
    </row>
    <row r="2" spans="1:24" ht="24.75" customHeight="1">
      <c r="A2" s="22">
        <v>1</v>
      </c>
      <c r="B2" s="23"/>
      <c r="C2" s="22">
        <v>3</v>
      </c>
      <c r="D2" s="23"/>
      <c r="E2" s="22">
        <v>5</v>
      </c>
      <c r="F2" s="23"/>
      <c r="G2" s="14"/>
      <c r="H2" s="14"/>
      <c r="L2" s="12" t="str">
        <f>VLOOKUP(A2,Ledenlijst!$A$3:$C$151,2,FALSE)</f>
        <v>Bets Cornelissen</v>
      </c>
      <c r="N2" s="12" t="str">
        <f>VLOOKUP(C2,Ledenlijst!$A$3:$C$151,2,FALSE)</f>
        <v>Marco Visser</v>
      </c>
      <c r="O2" s="23"/>
      <c r="P2" s="12" t="str">
        <f>VLOOKUP(E2,Ledenlijst!$A$3:$C$151,2,FALSE)</f>
        <v>Theo vd Kracht</v>
      </c>
      <c r="S2" s="13" t="s">
        <v>44</v>
      </c>
      <c r="X2" s="34"/>
    </row>
    <row r="3" spans="1:28" ht="24.75" customHeight="1">
      <c r="A3" s="22">
        <v>6</v>
      </c>
      <c r="B3" s="23"/>
      <c r="C3" s="22">
        <v>8</v>
      </c>
      <c r="D3" s="23"/>
      <c r="E3" s="22">
        <v>18</v>
      </c>
      <c r="F3" s="23"/>
      <c r="G3" s="14"/>
      <c r="H3" s="14"/>
      <c r="L3" s="12" t="str">
        <f>VLOOKUP(A3,Ledenlijst!$A$3:$C$151,2,FALSE)</f>
        <v>Gerard Tenback</v>
      </c>
      <c r="N3" s="12" t="str">
        <f>VLOOKUP(C3,Ledenlijst!$A$3:$C$151,2,FALSE)</f>
        <v>Jan Reuterink</v>
      </c>
      <c r="O3" s="23"/>
      <c r="P3" s="12" t="str">
        <f>VLOOKUP(E3,Ledenlijst!$A$3:$C$151,2,FALSE)</f>
        <v>Theo v Kerkhoff </v>
      </c>
      <c r="T3" s="38" t="str">
        <f>L2</f>
        <v>Bets Cornelissen</v>
      </c>
      <c r="U3" s="38"/>
      <c r="V3" s="38"/>
      <c r="W3" s="38" t="str">
        <f>N2</f>
        <v>Marco Visser</v>
      </c>
      <c r="X3" s="34"/>
      <c r="Y3" s="38" t="e">
        <f>L10</f>
        <v>#N/A</v>
      </c>
      <c r="Z3" s="38"/>
      <c r="AA3" s="38"/>
      <c r="AB3" s="38" t="e">
        <f>N10</f>
        <v>#N/A</v>
      </c>
    </row>
    <row r="4" spans="1:28" ht="24.75" customHeight="1">
      <c r="A4" s="22">
        <v>21</v>
      </c>
      <c r="B4" s="23"/>
      <c r="C4" s="22">
        <v>22</v>
      </c>
      <c r="D4" s="23"/>
      <c r="E4" s="22">
        <v>23</v>
      </c>
      <c r="F4" s="23"/>
      <c r="G4" s="14"/>
      <c r="H4" s="14"/>
      <c r="L4" s="12" t="str">
        <f>VLOOKUP(A4,Ledenlijst!$A$3:$C$151,2,FALSE)</f>
        <v>Henk Engelen</v>
      </c>
      <c r="N4" s="12" t="str">
        <f>VLOOKUP(C4,Ledenlijst!$A$3:$C$151,2,FALSE)</f>
        <v>Harry Willemsen</v>
      </c>
      <c r="O4" s="23"/>
      <c r="P4" s="12" t="str">
        <f>VLOOKUP(E4,Ledenlijst!$A$3:$C$151,2,FALSE)</f>
        <v>Truus Engelen</v>
      </c>
      <c r="T4" s="38" t="str">
        <f>P2</f>
        <v>Theo vd Kracht</v>
      </c>
      <c r="U4" s="38"/>
      <c r="V4" s="38"/>
      <c r="W4" s="38" t="str">
        <f>L2</f>
        <v>Bets Cornelissen</v>
      </c>
      <c r="X4" s="34"/>
      <c r="Y4" s="38" t="e">
        <f>P10</f>
        <v>#N/A</v>
      </c>
      <c r="Z4" s="38"/>
      <c r="AA4" s="38"/>
      <c r="AB4" s="38" t="e">
        <f>L10</f>
        <v>#N/A</v>
      </c>
    </row>
    <row r="5" spans="1:28" ht="24.75" customHeight="1">
      <c r="A5" s="22">
        <v>24</v>
      </c>
      <c r="B5" s="23"/>
      <c r="C5" s="22">
        <v>25</v>
      </c>
      <c r="D5" s="23">
        <v>25</v>
      </c>
      <c r="E5" s="22">
        <v>28</v>
      </c>
      <c r="F5" s="23"/>
      <c r="G5" s="14"/>
      <c r="H5" s="14"/>
      <c r="L5" s="12" t="str">
        <f>VLOOKUP(A5,Ledenlijst!$A$3:$C$151,2,FALSE)</f>
        <v>Letty Keller</v>
      </c>
      <c r="N5" s="12" t="str">
        <f>VLOOKUP(C5,Ledenlijst!$A$3:$C$151,2,FALSE)</f>
        <v>Els v Kerkhoff </v>
      </c>
      <c r="O5" s="23"/>
      <c r="P5" s="12" t="str">
        <f>VLOOKUP(E5,Ledenlijst!$A$3:$C$151,2,FALSE)</f>
        <v>Bern. v Aggelen </v>
      </c>
      <c r="T5" s="38" t="str">
        <f>N2</f>
        <v>Marco Visser</v>
      </c>
      <c r="U5" s="38"/>
      <c r="V5" s="38"/>
      <c r="W5" s="38" t="str">
        <f>P2</f>
        <v>Theo vd Kracht</v>
      </c>
      <c r="X5" s="34"/>
      <c r="Y5" s="38" t="e">
        <f>N10</f>
        <v>#N/A</v>
      </c>
      <c r="Z5" s="38"/>
      <c r="AA5" s="38"/>
      <c r="AB5" s="38" t="e">
        <f>P10</f>
        <v>#N/A</v>
      </c>
    </row>
    <row r="6" spans="1:28" ht="24.75" customHeight="1">
      <c r="A6" s="22">
        <v>30</v>
      </c>
      <c r="B6" s="23"/>
      <c r="C6" s="22">
        <v>32</v>
      </c>
      <c r="D6" s="23"/>
      <c r="E6" s="22">
        <v>37</v>
      </c>
      <c r="F6" s="23"/>
      <c r="G6" s="14"/>
      <c r="H6" s="14"/>
      <c r="L6" s="12" t="str">
        <f>VLOOKUP(A6,Ledenlijst!$A$3:$C$151,2,FALSE)</f>
        <v>Frans Stienezen</v>
      </c>
      <c r="N6" s="12" t="str">
        <f>VLOOKUP(C6,Ledenlijst!$A$3:$C$151,2,FALSE)</f>
        <v>Bettie Bekker</v>
      </c>
      <c r="O6" s="23"/>
      <c r="P6" s="12" t="str">
        <f>VLOOKUP(E6,Ledenlijst!$A$3:$C$151,2,FALSE)</f>
        <v>Joke Meijde vd</v>
      </c>
      <c r="T6" s="38"/>
      <c r="U6" s="38"/>
      <c r="V6" s="38"/>
      <c r="W6" s="38"/>
      <c r="X6" s="34"/>
      <c r="Y6" s="38"/>
      <c r="Z6" s="38"/>
      <c r="AA6" s="38"/>
      <c r="AB6" s="38"/>
    </row>
    <row r="7" spans="1:28" ht="24.75" customHeight="1">
      <c r="A7" s="22">
        <v>38</v>
      </c>
      <c r="B7" s="23"/>
      <c r="C7" s="22">
        <v>40</v>
      </c>
      <c r="D7" s="23"/>
      <c r="E7" s="22">
        <v>42</v>
      </c>
      <c r="F7" s="23"/>
      <c r="G7" s="14"/>
      <c r="H7" s="14"/>
      <c r="L7" s="12" t="str">
        <f>VLOOKUP(A7,Ledenlijst!$A$3:$C$151,2,FALSE)</f>
        <v>Annie Aalbers</v>
      </c>
      <c r="N7" s="12" t="str">
        <f>VLOOKUP(C7,Ledenlijst!$A$3:$C$151,2,FALSE)</f>
        <v>Philip Driessen</v>
      </c>
      <c r="O7" s="23"/>
      <c r="P7" s="12" t="str">
        <f>VLOOKUP(E7,Ledenlijst!$A$3:$C$151,2,FALSE)</f>
        <v>Co Bosman</v>
      </c>
      <c r="T7" s="38" t="str">
        <f>L3</f>
        <v>Gerard Tenback</v>
      </c>
      <c r="U7" s="38"/>
      <c r="V7" s="38"/>
      <c r="W7" s="38" t="str">
        <f>N3</f>
        <v>Jan Reuterink</v>
      </c>
      <c r="X7" s="34"/>
      <c r="Y7" s="38" t="e">
        <f>L11</f>
        <v>#N/A</v>
      </c>
      <c r="Z7" s="38"/>
      <c r="AA7" s="38"/>
      <c r="AB7" s="38" t="e">
        <f>N11</f>
        <v>#N/A</v>
      </c>
    </row>
    <row r="8" spans="1:28" ht="24.75" customHeight="1">
      <c r="A8" s="22">
        <v>45</v>
      </c>
      <c r="B8" s="23"/>
      <c r="C8" s="22">
        <v>51</v>
      </c>
      <c r="D8" s="23"/>
      <c r="E8" s="22">
        <v>52</v>
      </c>
      <c r="L8" s="12" t="str">
        <f>VLOOKUP(A8,Ledenlijst!$A$3:$C$151,2,FALSE)</f>
        <v>Auke v Klinken </v>
      </c>
      <c r="N8" s="12" t="e">
        <f>VLOOKUP(C8,Ledenlijst!$A$3:$C$151,2,FALSE)</f>
        <v>#N/A</v>
      </c>
      <c r="O8" s="23"/>
      <c r="P8" s="12" t="e">
        <f>VLOOKUP(E8,Ledenlijst!$A$3:$C$151,2,FALSE)</f>
        <v>#N/A</v>
      </c>
      <c r="R8" s="12"/>
      <c r="T8" s="38" t="str">
        <f>P3</f>
        <v>Theo v Kerkhoff </v>
      </c>
      <c r="U8" s="38"/>
      <c r="V8" s="38"/>
      <c r="W8" s="38" t="str">
        <f>L3</f>
        <v>Gerard Tenback</v>
      </c>
      <c r="X8" s="34"/>
      <c r="Y8" s="38" t="e">
        <f>P11</f>
        <v>#N/A</v>
      </c>
      <c r="Z8" s="38"/>
      <c r="AA8" s="38"/>
      <c r="AB8" s="38" t="e">
        <f>L11</f>
        <v>#N/A</v>
      </c>
    </row>
    <row r="9" spans="1:28" ht="24.75" customHeight="1">
      <c r="A9" s="22">
        <v>55</v>
      </c>
      <c r="B9" s="23"/>
      <c r="C9" s="22">
        <v>57</v>
      </c>
      <c r="D9" s="23"/>
      <c r="E9" s="22">
        <v>60</v>
      </c>
      <c r="L9" s="12" t="e">
        <f>VLOOKUP(A9,Ledenlijst!$A$3:$C$151,2,FALSE)</f>
        <v>#N/A</v>
      </c>
      <c r="N9" s="12" t="e">
        <f>VLOOKUP(C9,Ledenlijst!$A$3:$C$151,2,FALSE)</f>
        <v>#N/A</v>
      </c>
      <c r="O9" s="23"/>
      <c r="P9" s="12" t="e">
        <f>VLOOKUP(E9,Ledenlijst!$A$3:$C$151,2,FALSE)</f>
        <v>#N/A</v>
      </c>
      <c r="T9" s="38" t="str">
        <f>N3</f>
        <v>Jan Reuterink</v>
      </c>
      <c r="U9" s="38"/>
      <c r="V9" s="38"/>
      <c r="W9" s="38" t="str">
        <f>P3</f>
        <v>Theo v Kerkhoff </v>
      </c>
      <c r="X9" s="34"/>
      <c r="Y9" s="38" t="e">
        <f>N11</f>
        <v>#N/A</v>
      </c>
      <c r="Z9" s="38"/>
      <c r="AA9" s="38"/>
      <c r="AB9" s="38" t="e">
        <f>P11</f>
        <v>#N/A</v>
      </c>
    </row>
    <row r="10" spans="1:28" ht="24.75" customHeight="1">
      <c r="A10" s="22">
        <v>65</v>
      </c>
      <c r="B10" s="23"/>
      <c r="C10" s="22">
        <v>69</v>
      </c>
      <c r="D10" s="23"/>
      <c r="E10" s="22">
        <v>73</v>
      </c>
      <c r="L10" s="12" t="e">
        <f>VLOOKUP(A10,Ledenlijst!$A$3:$C$151,2,FALSE)</f>
        <v>#N/A</v>
      </c>
      <c r="N10" s="12" t="e">
        <f>VLOOKUP(C10,Ledenlijst!$A$3:$C$151,2,FALSE)</f>
        <v>#N/A</v>
      </c>
      <c r="O10" s="23"/>
      <c r="P10" s="12" t="e">
        <f>VLOOKUP(E10,Ledenlijst!$A$3:$C$151,2,FALSE)</f>
        <v>#N/A</v>
      </c>
      <c r="R10" s="18"/>
      <c r="S10" s="18"/>
      <c r="T10" s="38"/>
      <c r="U10" s="38"/>
      <c r="V10" s="38"/>
      <c r="W10" s="38"/>
      <c r="X10" s="34"/>
      <c r="Y10" s="38"/>
      <c r="Z10" s="38"/>
      <c r="AA10" s="38"/>
      <c r="AB10" s="38"/>
    </row>
    <row r="11" spans="1:28" ht="24.75" customHeight="1">
      <c r="A11" s="22">
        <v>78</v>
      </c>
      <c r="B11" s="23"/>
      <c r="C11" s="22">
        <v>79</v>
      </c>
      <c r="D11" s="23"/>
      <c r="E11" s="22">
        <v>81</v>
      </c>
      <c r="L11" s="12" t="e">
        <f>VLOOKUP(A11,Ledenlijst!$A$3:$C$151,2,FALSE)</f>
        <v>#N/A</v>
      </c>
      <c r="N11" s="12" t="e">
        <f>VLOOKUP(C11,Ledenlijst!$A$3:$C$151,2,FALSE)</f>
        <v>#N/A</v>
      </c>
      <c r="O11" s="23"/>
      <c r="P11" s="12" t="e">
        <f>VLOOKUP(E11,Ledenlijst!$A$3:$C$151,2,FALSE)</f>
        <v>#N/A</v>
      </c>
      <c r="T11" s="38" t="str">
        <f>L4</f>
        <v>Henk Engelen</v>
      </c>
      <c r="U11" s="38"/>
      <c r="V11" s="38"/>
      <c r="W11" s="38" t="str">
        <f>N4</f>
        <v>Harry Willemsen</v>
      </c>
      <c r="X11" s="34"/>
      <c r="Y11" s="38" t="e">
        <f>L12</f>
        <v>#N/A</v>
      </c>
      <c r="Z11" s="38"/>
      <c r="AA11" s="38"/>
      <c r="AB11" s="38" t="e">
        <f>N12</f>
        <v>#N/A</v>
      </c>
    </row>
    <row r="12" spans="1:28" ht="24.75" customHeight="1">
      <c r="A12" s="22">
        <v>82</v>
      </c>
      <c r="B12" s="23"/>
      <c r="C12" s="22">
        <v>84</v>
      </c>
      <c r="D12" s="23"/>
      <c r="E12" s="22">
        <v>88</v>
      </c>
      <c r="L12" s="12" t="e">
        <f>VLOOKUP(A12,Ledenlijst!$A$3:$C$151,2,FALSE)</f>
        <v>#N/A</v>
      </c>
      <c r="N12" s="12" t="e">
        <f>VLOOKUP(C12,Ledenlijst!$A$3:$C$151,2,FALSE)</f>
        <v>#N/A</v>
      </c>
      <c r="O12" s="23"/>
      <c r="P12" s="12" t="e">
        <f>VLOOKUP(E12,Ledenlijst!$A$3:$C$151,2,FALSE)</f>
        <v>#N/A</v>
      </c>
      <c r="T12" s="38" t="str">
        <f>P4</f>
        <v>Truus Engelen</v>
      </c>
      <c r="U12" s="38"/>
      <c r="V12" s="38"/>
      <c r="W12" s="38" t="str">
        <f>L4</f>
        <v>Henk Engelen</v>
      </c>
      <c r="X12" s="34"/>
      <c r="Y12" s="38" t="e">
        <f>P12</f>
        <v>#N/A</v>
      </c>
      <c r="Z12" s="38"/>
      <c r="AA12" s="38"/>
      <c r="AB12" s="38" t="e">
        <f>L12</f>
        <v>#N/A</v>
      </c>
    </row>
    <row r="13" spans="1:28" ht="24.75" customHeight="1">
      <c r="A13" s="22">
        <v>89</v>
      </c>
      <c r="B13" s="23"/>
      <c r="C13" s="22">
        <v>90</v>
      </c>
      <c r="D13" s="23"/>
      <c r="E13" s="22">
        <v>91</v>
      </c>
      <c r="L13" s="12" t="e">
        <f>VLOOKUP(A13,Ledenlijst!$A$3:$C$151,2,FALSE)</f>
        <v>#N/A</v>
      </c>
      <c r="N13" s="12" t="e">
        <f>VLOOKUP(C13,Ledenlijst!$A$3:$C$151,2,FALSE)</f>
        <v>#N/A</v>
      </c>
      <c r="O13" s="23"/>
      <c r="P13" s="12" t="e">
        <f>VLOOKUP(E13,Ledenlijst!$A$3:$C$151,2,FALSE)</f>
        <v>#N/A</v>
      </c>
      <c r="T13" s="38" t="str">
        <f>N4</f>
        <v>Harry Willemsen</v>
      </c>
      <c r="U13" s="38"/>
      <c r="V13" s="38"/>
      <c r="W13" s="38" t="str">
        <f>P4</f>
        <v>Truus Engelen</v>
      </c>
      <c r="X13" s="34"/>
      <c r="Y13" s="38" t="e">
        <f>N12</f>
        <v>#N/A</v>
      </c>
      <c r="Z13" s="38"/>
      <c r="AA13" s="38"/>
      <c r="AB13" s="38" t="e">
        <f>P12</f>
        <v>#N/A</v>
      </c>
    </row>
    <row r="14" spans="1:28" ht="24.75" customHeight="1">
      <c r="A14" s="22">
        <v>97</v>
      </c>
      <c r="B14" s="23"/>
      <c r="C14" s="22">
        <v>104</v>
      </c>
      <c r="D14" s="23"/>
      <c r="E14" s="22">
        <v>107</v>
      </c>
      <c r="L14" s="12" t="e">
        <f>VLOOKUP(A14,Ledenlijst!$A$3:$C$151,2,FALSE)</f>
        <v>#N/A</v>
      </c>
      <c r="N14" s="12" t="e">
        <f>VLOOKUP(C14,Ledenlijst!$A$3:$C$151,2,FALSE)</f>
        <v>#N/A</v>
      </c>
      <c r="O14" s="23"/>
      <c r="P14" s="12" t="e">
        <f>VLOOKUP(E14,Ledenlijst!$A$3:$C$151,2,FALSE)</f>
        <v>#N/A</v>
      </c>
      <c r="T14" s="38"/>
      <c r="U14" s="38"/>
      <c r="V14" s="38"/>
      <c r="W14" s="38"/>
      <c r="X14" s="34"/>
      <c r="Y14" s="38"/>
      <c r="Z14" s="38"/>
      <c r="AA14" s="38"/>
      <c r="AB14" s="38"/>
    </row>
    <row r="15" spans="1:28" ht="24.75" customHeight="1">
      <c r="A15" s="22">
        <v>108</v>
      </c>
      <c r="B15" s="23"/>
      <c r="C15" s="22">
        <v>112</v>
      </c>
      <c r="D15" s="23"/>
      <c r="E15" s="22">
        <v>123</v>
      </c>
      <c r="L15" s="12" t="e">
        <f>VLOOKUP(A15,Ledenlijst!$A$3:$C$151,2,FALSE)</f>
        <v>#N/A</v>
      </c>
      <c r="N15" s="12" t="e">
        <f>VLOOKUP(C15,Ledenlijst!$A$3:$C$151,2,FALSE)</f>
        <v>#N/A</v>
      </c>
      <c r="O15" s="23"/>
      <c r="P15" s="12" t="e">
        <f>VLOOKUP(E15,Ledenlijst!$A$3:$C$151,2,FALSE)</f>
        <v>#N/A</v>
      </c>
      <c r="T15" s="38" t="str">
        <f>L5</f>
        <v>Letty Keller</v>
      </c>
      <c r="U15" s="38"/>
      <c r="V15" s="38"/>
      <c r="W15" s="38" t="str">
        <f>N5</f>
        <v>Els v Kerkhoff </v>
      </c>
      <c r="X15" s="34"/>
      <c r="Y15" s="38" t="e">
        <f>L13</f>
        <v>#N/A</v>
      </c>
      <c r="Z15" s="38"/>
      <c r="AA15" s="38"/>
      <c r="AB15" s="38" t="e">
        <f>N13</f>
        <v>#N/A</v>
      </c>
    </row>
    <row r="16" spans="1:28" ht="24.75" customHeight="1">
      <c r="A16" s="22">
        <v>124</v>
      </c>
      <c r="B16" s="36"/>
      <c r="C16" s="22">
        <v>129</v>
      </c>
      <c r="D16" s="36"/>
      <c r="E16" s="22">
        <v>130</v>
      </c>
      <c r="L16" s="12" t="e">
        <f>VLOOKUP(A16,Ledenlijst!$A$3:$C$151,2,FALSE)</f>
        <v>#N/A</v>
      </c>
      <c r="N16" s="12" t="e">
        <f>VLOOKUP(C16,Ledenlijst!$A$3:$C$151,2,FALSE)</f>
        <v>#N/A</v>
      </c>
      <c r="O16" s="23"/>
      <c r="P16" s="12" t="e">
        <f>VLOOKUP(E16,Ledenlijst!$A$3:$C$151,2,FALSE)</f>
        <v>#N/A</v>
      </c>
      <c r="T16" s="38" t="str">
        <f>P5</f>
        <v>Bern. v Aggelen </v>
      </c>
      <c r="U16" s="38"/>
      <c r="V16" s="38"/>
      <c r="W16" s="38" t="str">
        <f>L5</f>
        <v>Letty Keller</v>
      </c>
      <c r="X16" s="34"/>
      <c r="Y16" s="38" t="e">
        <f>P13</f>
        <v>#N/A</v>
      </c>
      <c r="Z16" s="38"/>
      <c r="AA16" s="38"/>
      <c r="AB16" s="38" t="e">
        <f>L13</f>
        <v>#N/A</v>
      </c>
    </row>
    <row r="17" spans="1:28" ht="24.75" customHeight="1">
      <c r="A17" s="22">
        <v>131</v>
      </c>
      <c r="B17" s="36"/>
      <c r="C17" s="22">
        <v>137</v>
      </c>
      <c r="D17" s="36"/>
      <c r="E17" s="15"/>
      <c r="L17" s="12" t="e">
        <f>VLOOKUP(A17,Ledenlijst!$A$3:$C$151,2,FALSE)</f>
        <v>#N/A</v>
      </c>
      <c r="N17" s="12" t="e">
        <f>VLOOKUP(C17,Ledenlijst!$A$3:$C$151,2,FALSE)</f>
        <v>#N/A</v>
      </c>
      <c r="O17" s="23"/>
      <c r="P17" s="12"/>
      <c r="R17" s="12"/>
      <c r="T17" s="38" t="str">
        <f>N5</f>
        <v>Els v Kerkhoff </v>
      </c>
      <c r="U17" s="38"/>
      <c r="V17" s="38"/>
      <c r="W17" s="38" t="str">
        <f>P5</f>
        <v>Bern. v Aggelen </v>
      </c>
      <c r="X17" s="34"/>
      <c r="Y17" s="38" t="e">
        <f>N13</f>
        <v>#N/A</v>
      </c>
      <c r="Z17" s="38"/>
      <c r="AA17" s="38"/>
      <c r="AB17" s="38" t="e">
        <f>P13</f>
        <v>#N/A</v>
      </c>
    </row>
    <row r="18" spans="1:28" ht="24.75" customHeight="1">
      <c r="A18" s="15"/>
      <c r="B18" s="36"/>
      <c r="C18" s="15"/>
      <c r="D18" s="36"/>
      <c r="E18" s="15"/>
      <c r="O18" s="23"/>
      <c r="P18" s="12"/>
      <c r="T18" s="38"/>
      <c r="U18" s="38"/>
      <c r="V18" s="38"/>
      <c r="W18" s="38"/>
      <c r="X18" s="34"/>
      <c r="Y18" s="38"/>
      <c r="Z18" s="38"/>
      <c r="AA18" s="38"/>
      <c r="AB18" s="38"/>
    </row>
    <row r="19" spans="1:28" ht="24.75" customHeight="1">
      <c r="A19" s="15"/>
      <c r="B19" s="36"/>
      <c r="C19" s="15"/>
      <c r="D19" s="36"/>
      <c r="E19" s="15"/>
      <c r="O19" s="23"/>
      <c r="P19" s="12"/>
      <c r="R19" s="18"/>
      <c r="S19" s="18"/>
      <c r="T19" s="38" t="str">
        <f>L6</f>
        <v>Frans Stienezen</v>
      </c>
      <c r="U19" s="38"/>
      <c r="V19" s="38"/>
      <c r="W19" s="38" t="str">
        <f>N6</f>
        <v>Bettie Bekker</v>
      </c>
      <c r="X19" s="34"/>
      <c r="Y19" s="38" t="e">
        <f>L14</f>
        <v>#N/A</v>
      </c>
      <c r="Z19" s="38"/>
      <c r="AA19" s="38"/>
      <c r="AB19" s="38" t="e">
        <f>N14</f>
        <v>#N/A</v>
      </c>
    </row>
    <row r="20" spans="1:28" ht="24.75" customHeight="1">
      <c r="A20" s="34"/>
      <c r="B20" s="34"/>
      <c r="C20" s="34"/>
      <c r="D20" s="34"/>
      <c r="E20" s="34"/>
      <c r="O20" s="23"/>
      <c r="T20" s="38" t="str">
        <f>P6</f>
        <v>Joke Meijde vd</v>
      </c>
      <c r="U20" s="38"/>
      <c r="V20" s="38"/>
      <c r="W20" s="38" t="str">
        <f>L6</f>
        <v>Frans Stienezen</v>
      </c>
      <c r="X20" s="34"/>
      <c r="Y20" s="38" t="e">
        <f>P14</f>
        <v>#N/A</v>
      </c>
      <c r="Z20" s="38"/>
      <c r="AA20" s="38"/>
      <c r="AB20" s="38" t="e">
        <f>L14</f>
        <v>#N/A</v>
      </c>
    </row>
    <row r="21" spans="1:28" ht="24.75" customHeight="1">
      <c r="A21" s="34"/>
      <c r="B21" s="34"/>
      <c r="C21" s="34"/>
      <c r="D21" s="34"/>
      <c r="M21" s="15"/>
      <c r="O21" s="23"/>
      <c r="T21" s="38" t="str">
        <f>N6</f>
        <v>Bettie Bekker</v>
      </c>
      <c r="U21" s="38"/>
      <c r="V21" s="38"/>
      <c r="W21" s="38" t="str">
        <f>P6</f>
        <v>Joke Meijde vd</v>
      </c>
      <c r="X21" s="34"/>
      <c r="Y21" s="38" t="e">
        <f>N14</f>
        <v>#N/A</v>
      </c>
      <c r="Z21" s="38"/>
      <c r="AA21" s="38"/>
      <c r="AB21" s="38" t="e">
        <f>P14</f>
        <v>#N/A</v>
      </c>
    </row>
    <row r="22" spans="1:28" ht="24.75" customHeight="1">
      <c r="A22" s="34"/>
      <c r="B22" s="34"/>
      <c r="C22" s="34"/>
      <c r="D22" s="34"/>
      <c r="M22" s="15"/>
      <c r="O22" s="23"/>
      <c r="T22" s="38"/>
      <c r="U22" s="38"/>
      <c r="V22" s="38"/>
      <c r="W22" s="38"/>
      <c r="X22" s="34"/>
      <c r="Y22" s="38"/>
      <c r="Z22" s="38"/>
      <c r="AA22" s="38"/>
      <c r="AB22" s="38"/>
    </row>
    <row r="23" spans="1:28" ht="24.75" customHeight="1">
      <c r="A23" s="34"/>
      <c r="B23" s="34"/>
      <c r="C23" s="34"/>
      <c r="O23" s="23"/>
      <c r="T23" s="38" t="str">
        <f>L7</f>
        <v>Annie Aalbers</v>
      </c>
      <c r="U23" s="38"/>
      <c r="V23" s="38"/>
      <c r="W23" s="38" t="str">
        <f>N7</f>
        <v>Philip Driessen</v>
      </c>
      <c r="X23" s="34"/>
      <c r="Y23" s="38" t="e">
        <f>L15</f>
        <v>#N/A</v>
      </c>
      <c r="Z23" s="38"/>
      <c r="AA23" s="38"/>
      <c r="AB23" s="38" t="e">
        <f>N15</f>
        <v>#N/A</v>
      </c>
    </row>
    <row r="24" spans="1:28" ht="24.75" customHeight="1">
      <c r="A24" s="34"/>
      <c r="B24" s="34"/>
      <c r="C24" s="34"/>
      <c r="O24" s="23"/>
      <c r="T24" s="38" t="str">
        <f>P7</f>
        <v>Co Bosman</v>
      </c>
      <c r="U24" s="38"/>
      <c r="V24" s="38"/>
      <c r="W24" s="38" t="str">
        <f>L7</f>
        <v>Annie Aalbers</v>
      </c>
      <c r="X24" s="34"/>
      <c r="Y24" s="38" t="e">
        <f>P15</f>
        <v>#N/A</v>
      </c>
      <c r="Z24" s="38"/>
      <c r="AA24" s="38"/>
      <c r="AB24" s="38" t="e">
        <f>L15</f>
        <v>#N/A</v>
      </c>
    </row>
    <row r="25" spans="1:28" ht="24.75" customHeight="1">
      <c r="A25" s="34"/>
      <c r="B25" s="34"/>
      <c r="C25" s="34"/>
      <c r="O25" s="23"/>
      <c r="T25" s="38" t="str">
        <f>N7</f>
        <v>Philip Driessen</v>
      </c>
      <c r="U25" s="38"/>
      <c r="V25" s="38"/>
      <c r="W25" s="38" t="str">
        <f>P7</f>
        <v>Co Bosman</v>
      </c>
      <c r="X25" s="34"/>
      <c r="Y25" s="38" t="e">
        <f>N15</f>
        <v>#N/A</v>
      </c>
      <c r="Z25" s="38"/>
      <c r="AA25" s="38"/>
      <c r="AB25" s="38" t="e">
        <f>P15</f>
        <v>#N/A</v>
      </c>
    </row>
    <row r="26" spans="1:28" ht="24.75" customHeight="1">
      <c r="A26" s="34"/>
      <c r="B26" s="34"/>
      <c r="C26" s="34"/>
      <c r="O26" s="23"/>
      <c r="P26" s="12"/>
      <c r="R26" s="12"/>
      <c r="T26" s="38"/>
      <c r="U26" s="38"/>
      <c r="V26" s="38"/>
      <c r="W26" s="38"/>
      <c r="X26" s="34"/>
      <c r="Y26" s="38"/>
      <c r="Z26" s="38"/>
      <c r="AA26" s="38"/>
      <c r="AB26" s="38"/>
    </row>
    <row r="27" spans="1:28" ht="24.75" customHeight="1">
      <c r="A27" s="34"/>
      <c r="B27" s="34"/>
      <c r="C27" s="34"/>
      <c r="O27" s="23"/>
      <c r="T27" s="38" t="str">
        <f>L8</f>
        <v>Auke v Klinken </v>
      </c>
      <c r="U27" s="38"/>
      <c r="V27" s="38"/>
      <c r="W27" s="38" t="e">
        <f>N8</f>
        <v>#N/A</v>
      </c>
      <c r="X27" s="34"/>
      <c r="Y27" s="40" t="e">
        <f>L16</f>
        <v>#N/A</v>
      </c>
      <c r="Z27" s="38"/>
      <c r="AA27" s="38"/>
      <c r="AB27" s="40" t="e">
        <f>N16</f>
        <v>#N/A</v>
      </c>
    </row>
    <row r="28" spans="1:28" ht="24.75" customHeight="1">
      <c r="A28" s="34"/>
      <c r="B28" s="34"/>
      <c r="C28" s="34"/>
      <c r="O28" s="23"/>
      <c r="T28" s="38" t="e">
        <f>P8</f>
        <v>#N/A</v>
      </c>
      <c r="U28" s="38"/>
      <c r="V28" s="38"/>
      <c r="W28" s="38" t="str">
        <f>L8</f>
        <v>Auke v Klinken </v>
      </c>
      <c r="X28" s="34"/>
      <c r="Y28" s="40" t="e">
        <f>P16</f>
        <v>#N/A</v>
      </c>
      <c r="Z28" s="38"/>
      <c r="AA28" s="38"/>
      <c r="AB28" s="40" t="e">
        <f>L16</f>
        <v>#N/A</v>
      </c>
    </row>
    <row r="29" spans="1:28" ht="24.75" customHeight="1">
      <c r="A29" s="34"/>
      <c r="B29" s="34"/>
      <c r="C29" s="34"/>
      <c r="O29" s="23"/>
      <c r="T29" s="38" t="e">
        <f>N8</f>
        <v>#N/A</v>
      </c>
      <c r="U29" s="38"/>
      <c r="V29" s="38"/>
      <c r="W29" s="38" t="e">
        <f>P8</f>
        <v>#N/A</v>
      </c>
      <c r="X29" s="34"/>
      <c r="Y29" s="40" t="e">
        <f>N16</f>
        <v>#N/A</v>
      </c>
      <c r="Z29" s="38"/>
      <c r="AA29" s="38"/>
      <c r="AB29" s="40" t="e">
        <f>P16</f>
        <v>#N/A</v>
      </c>
    </row>
    <row r="30" spans="1:28" ht="24.75" customHeight="1">
      <c r="A30" s="34"/>
      <c r="B30" s="34"/>
      <c r="C30" s="34"/>
      <c r="O30" s="23"/>
      <c r="T30" s="38"/>
      <c r="U30" s="38"/>
      <c r="V30" s="38"/>
      <c r="W30" s="38"/>
      <c r="X30" s="34"/>
      <c r="Y30" s="40"/>
      <c r="Z30" s="38"/>
      <c r="AA30" s="38"/>
      <c r="AB30" s="40"/>
    </row>
    <row r="31" spans="1:28" ht="24.75" customHeight="1">
      <c r="A31" s="34"/>
      <c r="B31" s="34"/>
      <c r="C31" s="34"/>
      <c r="O31" s="23"/>
      <c r="T31" s="38" t="e">
        <f>L9</f>
        <v>#N/A</v>
      </c>
      <c r="U31" s="38"/>
      <c r="V31" s="38"/>
      <c r="W31" s="38" t="e">
        <f>N9</f>
        <v>#N/A</v>
      </c>
      <c r="X31" s="34"/>
      <c r="Y31" s="40" t="e">
        <f>L17</f>
        <v>#N/A</v>
      </c>
      <c r="Z31" s="38"/>
      <c r="AA31" s="38"/>
      <c r="AB31" s="40" t="e">
        <f>N17</f>
        <v>#N/A</v>
      </c>
    </row>
    <row r="32" spans="1:28" ht="24.75" customHeight="1">
      <c r="A32" s="34"/>
      <c r="B32" s="34"/>
      <c r="C32" s="34"/>
      <c r="O32" s="23"/>
      <c r="T32" s="38" t="e">
        <f>P9</f>
        <v>#N/A</v>
      </c>
      <c r="U32" s="38"/>
      <c r="V32" s="38"/>
      <c r="W32" s="38" t="e">
        <f>L9</f>
        <v>#N/A</v>
      </c>
      <c r="X32" s="34"/>
      <c r="Y32" s="40">
        <f>P17</f>
        <v>0</v>
      </c>
      <c r="Z32" s="38"/>
      <c r="AA32" s="38"/>
      <c r="AB32" s="40" t="e">
        <f>L17</f>
        <v>#N/A</v>
      </c>
    </row>
    <row r="33" spans="1:28" ht="24.75" customHeight="1">
      <c r="A33" s="34"/>
      <c r="B33" s="34"/>
      <c r="C33" s="34"/>
      <c r="O33" s="23"/>
      <c r="T33" s="38" t="e">
        <f>N9</f>
        <v>#N/A</v>
      </c>
      <c r="U33" s="38"/>
      <c r="V33" s="38"/>
      <c r="W33" s="38" t="e">
        <f>P9</f>
        <v>#N/A</v>
      </c>
      <c r="X33" s="34"/>
      <c r="Y33" s="40" t="e">
        <f>N17</f>
        <v>#N/A</v>
      </c>
      <c r="Z33" s="38"/>
      <c r="AA33" s="38"/>
      <c r="AB33" s="40">
        <f>P17</f>
        <v>0</v>
      </c>
    </row>
    <row r="34" spans="1:24" ht="24.75" customHeight="1">
      <c r="A34" s="34"/>
      <c r="B34" s="34"/>
      <c r="C34" s="34"/>
      <c r="O34" s="23"/>
      <c r="X34" s="34"/>
    </row>
    <row r="35" spans="1:24" ht="24.75" customHeight="1">
      <c r="A35" s="34"/>
      <c r="B35" s="34"/>
      <c r="C35" s="34"/>
      <c r="O35" s="23"/>
      <c r="X35" s="34"/>
    </row>
    <row r="36" spans="1:24" ht="24.75" customHeight="1">
      <c r="A36" s="34"/>
      <c r="B36" s="34"/>
      <c r="C36" s="34"/>
      <c r="O36" s="23"/>
      <c r="X36" s="34"/>
    </row>
    <row r="37" spans="15:24" ht="24.75" customHeight="1">
      <c r="O37" s="23"/>
      <c r="X37" s="34"/>
    </row>
    <row r="38" spans="15:24" ht="24.75" customHeight="1">
      <c r="O38" s="23"/>
      <c r="X38" s="34"/>
    </row>
    <row r="39" spans="15:24" ht="24.75" customHeight="1">
      <c r="O39" s="23"/>
      <c r="X39" s="34"/>
    </row>
    <row r="40" spans="15:24" ht="24.75" customHeight="1">
      <c r="O40" s="23"/>
      <c r="X40" s="34"/>
    </row>
    <row r="41" spans="15:24" ht="24.75" customHeight="1">
      <c r="O41" s="23"/>
      <c r="X41" s="34"/>
    </row>
    <row r="42" ht="24.75" customHeight="1">
      <c r="O42" s="23"/>
    </row>
    <row r="43" ht="24.75" customHeight="1">
      <c r="O43" s="23"/>
    </row>
    <row r="44" ht="24.75" customHeight="1">
      <c r="O44" s="23"/>
    </row>
    <row r="45" ht="24.75" customHeight="1">
      <c r="O45" s="23"/>
    </row>
    <row r="46" ht="24.75" customHeight="1">
      <c r="O46" s="23"/>
    </row>
    <row r="47" ht="24.75" customHeight="1">
      <c r="O47" s="23"/>
    </row>
    <row r="48" ht="24.75" customHeight="1">
      <c r="O48" s="23"/>
    </row>
    <row r="49" ht="24.75" customHeight="1">
      <c r="O49" s="23"/>
    </row>
    <row r="50" ht="24.75" customHeight="1">
      <c r="O50" s="23"/>
    </row>
  </sheetData>
  <sheetProtection/>
  <printOptions/>
  <pageMargins left="0.7480314960629921" right="0.7480314960629921" top="0" bottom="0" header="0.5118110236220472" footer="0.5118110236220472"/>
  <pageSetup fitToWidth="0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0"/>
  <sheetViews>
    <sheetView zoomScale="60" zoomScaleNormal="60" zoomScalePageLayoutView="0" workbookViewId="0" topLeftCell="A1">
      <selection activeCell="K2" sqref="K2:O24"/>
    </sheetView>
  </sheetViews>
  <sheetFormatPr defaultColWidth="8.8515625" defaultRowHeight="24.75" customHeight="1"/>
  <cols>
    <col min="1" max="1" width="8.8515625" style="13" customWidth="1"/>
    <col min="2" max="2" width="2.140625" style="13" customWidth="1"/>
    <col min="3" max="3" width="8.8515625" style="13" customWidth="1"/>
    <col min="4" max="4" width="2.140625" style="13" customWidth="1"/>
    <col min="5" max="5" width="8.8515625" style="13" customWidth="1"/>
    <col min="6" max="6" width="2.140625" style="13" customWidth="1"/>
    <col min="7" max="11" width="8.8515625" style="13" customWidth="1"/>
    <col min="12" max="12" width="27.57421875" style="12" customWidth="1"/>
    <col min="13" max="14" width="6.57421875" style="12" customWidth="1"/>
    <col min="15" max="15" width="24.57421875" style="12" customWidth="1"/>
    <col min="16" max="16" width="9.00390625" style="24" customWidth="1"/>
    <col min="17" max="17" width="22.140625" style="30" customWidth="1"/>
    <col min="18" max="18" width="10.421875" style="11" customWidth="1"/>
    <col min="19" max="16384" width="8.8515625" style="13" customWidth="1"/>
  </cols>
  <sheetData>
    <row r="1" spans="1:20" ht="24.75" customHeight="1">
      <c r="A1" s="17" t="s">
        <v>52</v>
      </c>
      <c r="B1" s="20"/>
      <c r="C1" s="19"/>
      <c r="D1" s="20"/>
      <c r="E1" s="19"/>
      <c r="F1" s="20"/>
      <c r="G1" s="20"/>
      <c r="H1" s="14"/>
      <c r="I1" s="14"/>
      <c r="J1" s="11"/>
      <c r="K1" s="11"/>
      <c r="L1" s="16"/>
      <c r="M1" s="16"/>
      <c r="N1" s="16"/>
      <c r="O1" s="21"/>
      <c r="P1" s="21"/>
      <c r="Q1" s="27"/>
      <c r="R1" s="21"/>
      <c r="S1" s="18"/>
      <c r="T1" s="18"/>
    </row>
    <row r="2" spans="1:20" ht="24.75" customHeight="1">
      <c r="A2" s="32">
        <v>1</v>
      </c>
      <c r="B2" s="33"/>
      <c r="C2" s="32">
        <v>3</v>
      </c>
      <c r="D2" s="23"/>
      <c r="E2" s="15"/>
      <c r="F2" s="23"/>
      <c r="G2" s="14"/>
      <c r="H2" s="14"/>
      <c r="K2" s="42"/>
      <c r="L2" s="43" t="str">
        <f>VLOOKUP(A2,Ledenlijst!$A$3:$C$151,2,FALSE)</f>
        <v>Bets Cornelissen</v>
      </c>
      <c r="M2" s="43"/>
      <c r="N2" s="43"/>
      <c r="O2" s="43" t="str">
        <f>VLOOKUP(C2,Ledenlijst!$A$3:$C$151,2,FALSE)</f>
        <v>Marco Visser</v>
      </c>
      <c r="P2" s="23"/>
      <c r="Q2" s="28"/>
      <c r="R2" s="12"/>
      <c r="T2" s="13" t="s">
        <v>44</v>
      </c>
    </row>
    <row r="3" spans="1:18" ht="24.75" customHeight="1">
      <c r="A3" s="32">
        <v>2</v>
      </c>
      <c r="B3" s="33"/>
      <c r="C3" s="32">
        <v>4</v>
      </c>
      <c r="D3" s="23"/>
      <c r="E3" s="15"/>
      <c r="F3" s="23"/>
      <c r="G3" s="14"/>
      <c r="H3" s="14"/>
      <c r="K3" s="42"/>
      <c r="L3" s="43" t="str">
        <f>VLOOKUP(A3,Ledenlijst!$A$3:$C$151,2,FALSE)</f>
        <v>Henk v Aggelen</v>
      </c>
      <c r="M3" s="43"/>
      <c r="N3" s="43"/>
      <c r="O3" s="43" t="str">
        <f>VLOOKUP(C3,Ledenlijst!$A$3:$C$151,2,FALSE)</f>
        <v>Jacques Aalbers</v>
      </c>
      <c r="P3" s="23"/>
      <c r="Q3" s="29"/>
      <c r="R3" s="12"/>
    </row>
    <row r="4" spans="1:18" ht="24.75" customHeight="1">
      <c r="A4" s="32">
        <v>5</v>
      </c>
      <c r="B4" s="33"/>
      <c r="C4" s="32">
        <v>7</v>
      </c>
      <c r="D4" s="23"/>
      <c r="E4" s="15"/>
      <c r="F4" s="23"/>
      <c r="G4" s="14"/>
      <c r="H4" s="14"/>
      <c r="K4" s="42"/>
      <c r="L4" s="43" t="str">
        <f>VLOOKUP(A4,Ledenlijst!$A$3:$C$151,2,FALSE)</f>
        <v>Theo vd Kracht</v>
      </c>
      <c r="M4" s="43"/>
      <c r="N4" s="43"/>
      <c r="O4" s="43" t="str">
        <f>VLOOKUP(C4,Ledenlijst!$A$3:$C$151,2,FALSE)</f>
        <v>Huub Arts</v>
      </c>
      <c r="P4" s="23"/>
      <c r="Q4" s="28"/>
      <c r="R4" s="12"/>
    </row>
    <row r="5" spans="1:18" ht="24.75" customHeight="1">
      <c r="A5" s="32">
        <v>6</v>
      </c>
      <c r="B5" s="33"/>
      <c r="C5" s="32">
        <v>8</v>
      </c>
      <c r="D5" s="23"/>
      <c r="E5" s="15"/>
      <c r="F5" s="23"/>
      <c r="G5" s="14"/>
      <c r="H5" s="14"/>
      <c r="K5" s="42"/>
      <c r="L5" s="43" t="str">
        <f>VLOOKUP(A5,Ledenlijst!$A$3:$C$151,2,FALSE)</f>
        <v>Gerard Tenback</v>
      </c>
      <c r="M5" s="43"/>
      <c r="N5" s="43"/>
      <c r="O5" s="43" t="str">
        <f>VLOOKUP(C5,Ledenlijst!$A$3:$C$151,2,FALSE)</f>
        <v>Jan Reuterink</v>
      </c>
      <c r="P5" s="23"/>
      <c r="Q5" s="28"/>
      <c r="R5" s="12"/>
    </row>
    <row r="6" spans="1:18" ht="24.75" customHeight="1">
      <c r="A6" s="32">
        <v>9</v>
      </c>
      <c r="B6" s="33"/>
      <c r="C6" s="32">
        <v>11</v>
      </c>
      <c r="D6" s="23"/>
      <c r="E6" s="15"/>
      <c r="F6" s="23"/>
      <c r="G6" s="14"/>
      <c r="H6" s="14"/>
      <c r="K6" s="42"/>
      <c r="L6" s="43" t="str">
        <f>VLOOKUP(A6,Ledenlijst!$A$3:$C$151,2,FALSE)</f>
        <v>Herman Delwig</v>
      </c>
      <c r="M6" s="43"/>
      <c r="N6" s="43"/>
      <c r="O6" s="43" t="str">
        <f>VLOOKUP(C6,Ledenlijst!$A$3:$C$151,2,FALSE)</f>
        <v>Annie Pastoor</v>
      </c>
      <c r="P6" s="23"/>
      <c r="Q6" s="28"/>
      <c r="R6" s="12"/>
    </row>
    <row r="7" spans="1:18" ht="24.75" customHeight="1">
      <c r="A7" s="32">
        <v>10</v>
      </c>
      <c r="B7" s="33"/>
      <c r="C7" s="32">
        <v>12</v>
      </c>
      <c r="D7" s="23"/>
      <c r="E7" s="15"/>
      <c r="F7" s="23"/>
      <c r="G7" s="14"/>
      <c r="H7" s="14"/>
      <c r="K7" s="42"/>
      <c r="L7" s="43" t="str">
        <f>VLOOKUP(A7,Ledenlijst!$A$3:$C$151,2,FALSE)</f>
        <v>Sjaak ten Tije </v>
      </c>
      <c r="M7" s="43"/>
      <c r="N7" s="43"/>
      <c r="O7" s="43" t="str">
        <f>VLOOKUP(C7,Ledenlijst!$A$3:$C$151,2,FALSE)</f>
        <v>Lies Schepers</v>
      </c>
      <c r="P7" s="23"/>
      <c r="Q7" s="28"/>
      <c r="R7" s="12"/>
    </row>
    <row r="8" spans="1:19" ht="24.75" customHeight="1">
      <c r="A8" s="32">
        <v>13</v>
      </c>
      <c r="B8" s="33"/>
      <c r="C8" s="32">
        <v>15</v>
      </c>
      <c r="D8" s="23"/>
      <c r="E8" s="15"/>
      <c r="K8" s="42"/>
      <c r="L8" s="43" t="str">
        <f>VLOOKUP(A8,Ledenlijst!$A$3:$C$151,2,FALSE)</f>
        <v>Jan Snellenburg</v>
      </c>
      <c r="M8" s="43"/>
      <c r="N8" s="43"/>
      <c r="O8" s="43" t="str">
        <f>VLOOKUP(C8,Ledenlijst!$A$3:$C$151,2,FALSE)</f>
        <v>Agnes vd Vooren </v>
      </c>
      <c r="P8" s="23"/>
      <c r="Q8" s="28"/>
      <c r="R8" s="12"/>
      <c r="S8" s="12"/>
    </row>
    <row r="9" spans="1:17" ht="24.75" customHeight="1">
      <c r="A9" s="32">
        <v>14</v>
      </c>
      <c r="B9" s="33"/>
      <c r="C9" s="32">
        <v>16</v>
      </c>
      <c r="D9" s="23"/>
      <c r="E9" s="15"/>
      <c r="K9" s="42"/>
      <c r="L9" s="43" t="str">
        <f>VLOOKUP(A9,Ledenlijst!$A$3:$C$151,2,FALSE)</f>
        <v>Louis Bussink</v>
      </c>
      <c r="M9" s="43"/>
      <c r="N9" s="43"/>
      <c r="O9" s="43" t="str">
        <f>VLOOKUP(C9,Ledenlijst!$A$3:$C$151,2,FALSE)</f>
        <v>Hendrika van Hal</v>
      </c>
      <c r="P9" s="23"/>
      <c r="Q9" s="28"/>
    </row>
    <row r="10" spans="1:20" ht="24.75" customHeight="1">
      <c r="A10" s="32">
        <v>17</v>
      </c>
      <c r="B10" s="33"/>
      <c r="C10" s="32">
        <v>19</v>
      </c>
      <c r="D10" s="23"/>
      <c r="E10" s="15"/>
      <c r="K10" s="42"/>
      <c r="L10" s="43" t="str">
        <f>VLOOKUP(A10,Ledenlijst!$A$3:$C$151,2,FALSE)</f>
        <v>Siny Workel</v>
      </c>
      <c r="M10" s="43"/>
      <c r="N10" s="43"/>
      <c r="O10" s="43" t="str">
        <f>VLOOKUP(C10,Ledenlijst!$A$3:$C$151,2,FALSE)</f>
        <v>Bertus Meijer</v>
      </c>
      <c r="P10" s="23"/>
      <c r="Q10" s="28"/>
      <c r="R10" s="18"/>
      <c r="S10" s="18"/>
      <c r="T10" s="18"/>
    </row>
    <row r="11" spans="1:18" ht="24.75" customHeight="1">
      <c r="A11" s="32">
        <v>18</v>
      </c>
      <c r="B11" s="33"/>
      <c r="C11" s="32">
        <v>20</v>
      </c>
      <c r="D11" s="23"/>
      <c r="E11" s="15"/>
      <c r="K11" s="42"/>
      <c r="L11" s="43" t="str">
        <f>VLOOKUP(A11,Ledenlijst!$A$3:$C$151,2,FALSE)</f>
        <v>Theo v Kerkhoff </v>
      </c>
      <c r="M11" s="43"/>
      <c r="N11" s="43"/>
      <c r="O11" s="43" t="str">
        <f>VLOOKUP(C11,Ledenlijst!$A$3:$C$151,2,FALSE)</f>
        <v>Fred v Kempen </v>
      </c>
      <c r="P11" s="23"/>
      <c r="Q11" s="28"/>
      <c r="R11" s="18"/>
    </row>
    <row r="12" spans="1:18" ht="24.75" customHeight="1">
      <c r="A12" s="32">
        <v>21</v>
      </c>
      <c r="B12" s="33"/>
      <c r="C12" s="32">
        <v>23</v>
      </c>
      <c r="D12" s="23"/>
      <c r="E12" s="15"/>
      <c r="K12" s="42"/>
      <c r="L12" s="43" t="str">
        <f>VLOOKUP(A12,Ledenlijst!$A$3:$C$151,2,FALSE)</f>
        <v>Henk Engelen</v>
      </c>
      <c r="M12" s="43"/>
      <c r="N12" s="43"/>
      <c r="O12" s="43" t="str">
        <f>VLOOKUP(C12,Ledenlijst!$A$3:$C$151,2,FALSE)</f>
        <v>Truus Engelen</v>
      </c>
      <c r="P12" s="23"/>
      <c r="Q12" s="28"/>
      <c r="R12" s="18"/>
    </row>
    <row r="13" spans="1:18" ht="24.75" customHeight="1">
      <c r="A13" s="32">
        <v>22</v>
      </c>
      <c r="B13" s="33"/>
      <c r="C13" s="32">
        <v>24</v>
      </c>
      <c r="D13" s="23"/>
      <c r="E13" s="15"/>
      <c r="K13" s="42"/>
      <c r="L13" s="43" t="str">
        <f>VLOOKUP(A13,Ledenlijst!$A$3:$C$151,2,FALSE)</f>
        <v>Harry Willemsen</v>
      </c>
      <c r="M13" s="43"/>
      <c r="N13" s="43"/>
      <c r="O13" s="43" t="str">
        <f>VLOOKUP(C13,Ledenlijst!$A$3:$C$151,2,FALSE)</f>
        <v>Letty Keller</v>
      </c>
      <c r="P13" s="23"/>
      <c r="R13" s="18"/>
    </row>
    <row r="14" spans="1:18" ht="24.75" customHeight="1">
      <c r="A14" s="32">
        <v>25</v>
      </c>
      <c r="B14" s="33"/>
      <c r="C14" s="32">
        <v>27</v>
      </c>
      <c r="D14" s="23"/>
      <c r="E14" s="15"/>
      <c r="K14" s="42"/>
      <c r="L14" s="43" t="str">
        <f>VLOOKUP(A14,Ledenlijst!$A$3:$C$151,2,FALSE)</f>
        <v>Els v Kerkhoff </v>
      </c>
      <c r="M14" s="43"/>
      <c r="N14" s="43"/>
      <c r="O14" s="43" t="str">
        <f>VLOOKUP(C14,Ledenlijst!$A$3:$C$151,2,FALSE)</f>
        <v>Frits Mulder</v>
      </c>
      <c r="P14" s="23"/>
      <c r="Q14" s="28"/>
      <c r="R14" s="18"/>
    </row>
    <row r="15" spans="1:18" ht="24.75" customHeight="1">
      <c r="A15" s="32">
        <v>26</v>
      </c>
      <c r="B15" s="33"/>
      <c r="C15" s="32">
        <v>28</v>
      </c>
      <c r="D15" s="23"/>
      <c r="E15" s="15"/>
      <c r="K15" s="42"/>
      <c r="L15" s="43" t="str">
        <f>VLOOKUP(A15,Ledenlijst!$A$3:$C$151,2,FALSE)</f>
        <v>Gerrit Elands</v>
      </c>
      <c r="M15" s="43"/>
      <c r="N15" s="43"/>
      <c r="O15" s="43" t="str">
        <f>VLOOKUP(C15,Ledenlijst!$A$3:$C$151,2,FALSE)</f>
        <v>Bern. v Aggelen </v>
      </c>
      <c r="P15" s="23"/>
      <c r="Q15" s="28"/>
      <c r="R15" s="18"/>
    </row>
    <row r="16" spans="1:18" ht="24.75" customHeight="1">
      <c r="A16" s="32">
        <v>29</v>
      </c>
      <c r="B16" s="33"/>
      <c r="C16" s="32">
        <v>31</v>
      </c>
      <c r="D16" s="23"/>
      <c r="E16" s="15"/>
      <c r="K16" s="42"/>
      <c r="L16" s="43" t="str">
        <f>VLOOKUP(A16,Ledenlijst!$A$3:$C$151,2,FALSE)</f>
        <v>Diny Beijer</v>
      </c>
      <c r="M16" s="43"/>
      <c r="N16" s="43"/>
      <c r="O16" s="43" t="str">
        <f>VLOOKUP(C16,Ledenlijst!$A$3:$C$151,2,FALSE)</f>
        <v>Thea Hanegraaf</v>
      </c>
      <c r="P16" s="23"/>
      <c r="Q16" s="28"/>
      <c r="R16" s="18"/>
    </row>
    <row r="17" spans="1:19" ht="24.75" customHeight="1">
      <c r="A17" s="32">
        <v>30</v>
      </c>
      <c r="B17" s="33"/>
      <c r="C17" s="32">
        <v>32</v>
      </c>
      <c r="D17" s="23"/>
      <c r="E17" s="15"/>
      <c r="K17" s="42"/>
      <c r="L17" s="43" t="str">
        <f>VLOOKUP(A17,Ledenlijst!$A$3:$C$151,2,FALSE)</f>
        <v>Frans Stienezen</v>
      </c>
      <c r="M17" s="43"/>
      <c r="N17" s="43"/>
      <c r="O17" s="43" t="str">
        <f>VLOOKUP(C17,Ledenlijst!$A$3:$C$151,2,FALSE)</f>
        <v>Bettie Bekker</v>
      </c>
      <c r="P17" s="23"/>
      <c r="Q17" s="28"/>
      <c r="R17" s="12"/>
      <c r="S17" s="12"/>
    </row>
    <row r="18" spans="1:17" ht="24.75" customHeight="1">
      <c r="A18" s="32">
        <v>33</v>
      </c>
      <c r="B18" s="33"/>
      <c r="C18" s="32">
        <v>35</v>
      </c>
      <c r="D18" s="23"/>
      <c r="E18" s="15"/>
      <c r="K18" s="42"/>
      <c r="L18" s="43" t="str">
        <f>VLOOKUP(A18,Ledenlijst!$A$3:$C$151,2,FALSE)</f>
        <v>Wilma Lohuis </v>
      </c>
      <c r="M18" s="43"/>
      <c r="N18" s="43"/>
      <c r="O18" s="43" t="str">
        <f>VLOOKUP(C18,Ledenlijst!$A$3:$C$151,2,FALSE)</f>
        <v>Gerard Lohuis </v>
      </c>
      <c r="P18" s="23"/>
      <c r="Q18" s="28"/>
    </row>
    <row r="19" spans="1:20" ht="24.75" customHeight="1">
      <c r="A19" s="32">
        <v>34</v>
      </c>
      <c r="B19" s="33"/>
      <c r="C19" s="32">
        <v>36</v>
      </c>
      <c r="D19" s="23"/>
      <c r="E19" s="15"/>
      <c r="K19" s="42"/>
      <c r="L19" s="43" t="str">
        <f>VLOOKUP(A19,Ledenlijst!$A$3:$C$151,2,FALSE)</f>
        <v>Thea Ebbers</v>
      </c>
      <c r="M19" s="43"/>
      <c r="N19" s="43"/>
      <c r="O19" s="43" t="str">
        <f>VLOOKUP(C19,Ledenlijst!$A$3:$C$151,2,FALSE)</f>
        <v>Freek v Dijk </v>
      </c>
      <c r="P19" s="23"/>
      <c r="Q19" s="28"/>
      <c r="R19" s="18"/>
      <c r="S19" s="18"/>
      <c r="T19" s="18"/>
    </row>
    <row r="20" spans="1:16" ht="24.75" customHeight="1">
      <c r="A20" s="32">
        <v>37</v>
      </c>
      <c r="C20" s="32">
        <v>39</v>
      </c>
      <c r="K20" s="42"/>
      <c r="L20" s="43" t="str">
        <f>VLOOKUP(A20,Ledenlijst!$A$3:$C$151,2,FALSE)</f>
        <v>Joke Meijde vd</v>
      </c>
      <c r="M20" s="43"/>
      <c r="N20" s="43"/>
      <c r="O20" s="43" t="str">
        <f>VLOOKUP(C20,Ledenlijst!$A$3:$C$151,2,FALSE)</f>
        <v>Theo Pouwels</v>
      </c>
      <c r="P20" s="23"/>
    </row>
    <row r="21" spans="1:16" ht="24.75" customHeight="1">
      <c r="A21" s="32">
        <v>38</v>
      </c>
      <c r="C21" s="32">
        <v>40</v>
      </c>
      <c r="K21" s="42"/>
      <c r="L21" s="43" t="str">
        <f>VLOOKUP(A21,Ledenlijst!$A$3:$C$151,2,FALSE)</f>
        <v>Annie Aalbers</v>
      </c>
      <c r="M21" s="43"/>
      <c r="N21" s="43"/>
      <c r="O21" s="43" t="str">
        <f>VLOOKUP(C21,Ledenlijst!$A$3:$C$151,2,FALSE)</f>
        <v>Philip Driessen</v>
      </c>
      <c r="P21" s="23"/>
    </row>
    <row r="22" spans="1:16" ht="24.75" customHeight="1">
      <c r="A22" s="32">
        <v>41</v>
      </c>
      <c r="C22" s="32">
        <v>43</v>
      </c>
      <c r="K22" s="42"/>
      <c r="L22" s="43" t="str">
        <f>VLOOKUP(A22,Ledenlijst!$A$3:$C$151,2,FALSE)</f>
        <v>Dick Dikken</v>
      </c>
      <c r="M22" s="43"/>
      <c r="N22" s="43"/>
      <c r="O22" s="43" t="str">
        <f>VLOOKUP(C22,Ledenlijst!$A$3:$C$151,2,FALSE)</f>
        <v>Els Zeben v </v>
      </c>
      <c r="P22" s="23"/>
    </row>
    <row r="23" spans="1:17" ht="24.75" customHeight="1">
      <c r="A23" s="32">
        <v>42</v>
      </c>
      <c r="C23" s="32">
        <v>44</v>
      </c>
      <c r="E23" s="34"/>
      <c r="K23" s="42"/>
      <c r="L23" s="43" t="str">
        <f>VLOOKUP(A23,Ledenlijst!$A$3:$C$151,2,FALSE)</f>
        <v>Co Bosman</v>
      </c>
      <c r="M23" s="43"/>
      <c r="N23" s="43"/>
      <c r="O23" s="43" t="str">
        <f>VLOOKUP(C23,Ledenlijst!$A$3:$C$151,2,FALSE)</f>
        <v>Rina Mulder</v>
      </c>
      <c r="P23" s="23"/>
      <c r="Q23" s="12"/>
    </row>
    <row r="24" spans="1:16" ht="24.75" customHeight="1">
      <c r="A24" s="32">
        <v>45</v>
      </c>
      <c r="C24" s="32">
        <v>46</v>
      </c>
      <c r="K24" s="42"/>
      <c r="L24" s="43" t="str">
        <f>VLOOKUP(A24,Ledenlijst!$A$3:$C$151,2,FALSE)</f>
        <v>Auke v Klinken </v>
      </c>
      <c r="M24" s="43"/>
      <c r="N24" s="43"/>
      <c r="O24" s="43" t="str">
        <f>VLOOKUP(C24,Ledenlijst!$A$3:$C$151,2,FALSE)</f>
        <v>Ria Otten</v>
      </c>
      <c r="P24" s="23"/>
    </row>
    <row r="25" spans="1:16" ht="24.75" customHeight="1">
      <c r="A25" s="14"/>
      <c r="B25" s="34"/>
      <c r="C25" s="14"/>
      <c r="P25" s="23"/>
    </row>
    <row r="26" spans="1:19" ht="24.75" customHeight="1">
      <c r="A26" s="14"/>
      <c r="B26" s="34"/>
      <c r="C26" s="14"/>
      <c r="P26" s="23"/>
      <c r="Q26" s="28"/>
      <c r="R26" s="12"/>
      <c r="S26" s="12"/>
    </row>
    <row r="27" spans="1:16" ht="24.75" customHeight="1">
      <c r="A27" s="14"/>
      <c r="B27" s="34"/>
      <c r="C27" s="14"/>
      <c r="P27" s="23"/>
    </row>
    <row r="28" ht="24.75" customHeight="1">
      <c r="P28" s="23"/>
    </row>
    <row r="29" ht="24.75" customHeight="1">
      <c r="P29" s="23"/>
    </row>
    <row r="30" ht="24.75" customHeight="1">
      <c r="P30" s="23"/>
    </row>
    <row r="31" ht="24.75" customHeight="1">
      <c r="P31" s="23"/>
    </row>
    <row r="32" ht="24.75" customHeight="1">
      <c r="P32" s="23"/>
    </row>
    <row r="33" ht="24.75" customHeight="1">
      <c r="P33" s="23"/>
    </row>
    <row r="34" ht="24.75" customHeight="1">
      <c r="P34" s="23"/>
    </row>
    <row r="35" ht="24.75" customHeight="1">
      <c r="P35" s="23"/>
    </row>
    <row r="36" ht="24.75" customHeight="1">
      <c r="P36" s="23"/>
    </row>
    <row r="37" ht="24.75" customHeight="1">
      <c r="P37" s="23"/>
    </row>
    <row r="38" ht="24.75" customHeight="1">
      <c r="P38" s="23"/>
    </row>
    <row r="39" ht="24.75" customHeight="1">
      <c r="P39" s="23"/>
    </row>
    <row r="40" ht="24.75" customHeight="1">
      <c r="P40" s="23"/>
    </row>
    <row r="41" ht="24.75" customHeight="1">
      <c r="P41" s="23"/>
    </row>
    <row r="42" ht="24.75" customHeight="1">
      <c r="P42" s="23"/>
    </row>
    <row r="43" ht="24.75" customHeight="1">
      <c r="P43" s="23"/>
    </row>
    <row r="44" ht="24.75" customHeight="1">
      <c r="P44" s="23"/>
    </row>
    <row r="45" ht="24.75" customHeight="1">
      <c r="P45" s="23"/>
    </row>
    <row r="46" ht="24.75" customHeight="1">
      <c r="P46" s="23"/>
    </row>
    <row r="47" ht="24.75" customHeight="1">
      <c r="P47" s="23"/>
    </row>
    <row r="48" ht="24.75" customHeight="1">
      <c r="P48" s="23"/>
    </row>
    <row r="49" ht="24.75" customHeight="1">
      <c r="P49" s="23"/>
    </row>
    <row r="50" ht="24.75" customHeight="1">
      <c r="P50" s="23"/>
    </row>
  </sheetData>
  <sheetProtection/>
  <printOptions/>
  <pageMargins left="0.7480314960629921" right="0.7480314960629921" top="0" bottom="0" header="0.5118110236220472" footer="0.5118110236220472"/>
  <pageSetup fitToHeight="0" fitToWidth="0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0"/>
  <sheetViews>
    <sheetView zoomScale="60" zoomScaleNormal="60" zoomScalePageLayoutView="0" workbookViewId="0" topLeftCell="C1">
      <selection activeCell="N16" sqref="N16"/>
    </sheetView>
  </sheetViews>
  <sheetFormatPr defaultColWidth="8.8515625" defaultRowHeight="24.75" customHeight="1"/>
  <cols>
    <col min="1" max="2" width="9.57421875" style="13" customWidth="1"/>
    <col min="3" max="4" width="7.57421875" style="13" customWidth="1"/>
    <col min="5" max="6" width="9.57421875" style="13" customWidth="1"/>
    <col min="7" max="11" width="8.8515625" style="13" customWidth="1"/>
    <col min="12" max="12" width="22.57421875" style="12" customWidth="1"/>
    <col min="13" max="13" width="2.57421875" style="12" customWidth="1"/>
    <col min="14" max="14" width="24.57421875" style="12" customWidth="1"/>
    <col min="15" max="15" width="8.00390625" style="12" customWidth="1"/>
    <col min="16" max="16" width="6.57421875" style="24" customWidth="1"/>
    <col min="17" max="17" width="26.8515625" style="11" customWidth="1"/>
    <col min="18" max="18" width="22.57421875" style="11" customWidth="1"/>
    <col min="19" max="19" width="38.8515625" style="31" customWidth="1"/>
    <col min="20" max="16384" width="8.8515625" style="13" customWidth="1"/>
  </cols>
  <sheetData>
    <row r="1" spans="1:20" ht="24.75" customHeight="1">
      <c r="A1" s="17" t="s">
        <v>52</v>
      </c>
      <c r="B1" s="19"/>
      <c r="C1" s="20"/>
      <c r="D1" s="20"/>
      <c r="E1" s="19"/>
      <c r="F1" s="20"/>
      <c r="G1" s="20"/>
      <c r="H1" s="14"/>
      <c r="I1" s="14"/>
      <c r="J1" s="11"/>
      <c r="K1" s="11"/>
      <c r="L1" s="16"/>
      <c r="M1" s="16"/>
      <c r="N1" s="21"/>
      <c r="O1" s="21"/>
      <c r="P1" s="21"/>
      <c r="Q1" s="21"/>
      <c r="R1" s="21"/>
      <c r="S1" s="29"/>
      <c r="T1" s="18"/>
    </row>
    <row r="2" spans="1:20" ht="24.75" customHeight="1">
      <c r="A2" s="22">
        <v>1</v>
      </c>
      <c r="B2" s="22">
        <v>3</v>
      </c>
      <c r="C2" s="23"/>
      <c r="D2" s="23"/>
      <c r="E2" s="22">
        <v>2</v>
      </c>
      <c r="F2" s="22">
        <v>4</v>
      </c>
      <c r="G2" s="14"/>
      <c r="H2" s="14"/>
      <c r="L2" s="12" t="str">
        <f>VLOOKUP(A2,Ledenlijst!$A$3:$C$151,2,FALSE)</f>
        <v>Bets Cornelissen</v>
      </c>
      <c r="N2" s="12" t="str">
        <f>VLOOKUP(B2,Ledenlijst!$A$3:$C$151,2,FALSE)</f>
        <v>Marco Visser</v>
      </c>
      <c r="P2" s="23"/>
      <c r="Q2" s="12" t="str">
        <f>VLOOKUP(E2,Ledenlijst!$A$3:$C$151,2,FALSE)</f>
        <v>Henk v Aggelen</v>
      </c>
      <c r="R2" s="12" t="str">
        <f>VLOOKUP(F2,Ledenlijst!$A$3:$C$151,2,FALSE)</f>
        <v>Jacques Aalbers</v>
      </c>
      <c r="T2" s="13" t="s">
        <v>44</v>
      </c>
    </row>
    <row r="3" spans="1:18" ht="24.75" customHeight="1">
      <c r="A3" s="22">
        <v>5</v>
      </c>
      <c r="B3" s="22">
        <v>7</v>
      </c>
      <c r="C3" s="23"/>
      <c r="D3" s="23"/>
      <c r="E3" s="22">
        <v>6</v>
      </c>
      <c r="F3" s="22">
        <v>8</v>
      </c>
      <c r="G3" s="14"/>
      <c r="H3" s="14"/>
      <c r="L3" s="12" t="str">
        <f>VLOOKUP(A3,Ledenlijst!$A$3:$C$151,2,FALSE)</f>
        <v>Theo vd Kracht</v>
      </c>
      <c r="N3" s="12" t="str">
        <f>VLOOKUP(B3,Ledenlijst!$A$3:$C$151,2,FALSE)</f>
        <v>Huub Arts</v>
      </c>
      <c r="P3" s="23"/>
      <c r="Q3" s="12" t="str">
        <f>VLOOKUP(E3,Ledenlijst!$A$3:$C$151,2,FALSE)</f>
        <v>Gerard Tenback</v>
      </c>
      <c r="R3" s="12" t="str">
        <f>VLOOKUP(F3,Ledenlijst!$A$3:$C$151,2,FALSE)</f>
        <v>Jan Reuterink</v>
      </c>
    </row>
    <row r="4" spans="1:18" ht="24.75" customHeight="1">
      <c r="A4" s="22">
        <v>9</v>
      </c>
      <c r="B4" s="22">
        <v>11</v>
      </c>
      <c r="C4" s="23"/>
      <c r="D4" s="23"/>
      <c r="E4" s="22">
        <v>10</v>
      </c>
      <c r="F4" s="22">
        <v>12</v>
      </c>
      <c r="G4" s="14"/>
      <c r="H4" s="14"/>
      <c r="L4" s="12" t="str">
        <f>VLOOKUP(A4,Ledenlijst!$A$3:$C$151,2,FALSE)</f>
        <v>Herman Delwig</v>
      </c>
      <c r="N4" s="12" t="str">
        <f>VLOOKUP(B4,Ledenlijst!$A$3:$C$151,2,FALSE)</f>
        <v>Annie Pastoor</v>
      </c>
      <c r="P4" s="23"/>
      <c r="Q4" s="12" t="str">
        <f>VLOOKUP(E4,Ledenlijst!$A$3:$C$151,2,FALSE)</f>
        <v>Sjaak ten Tije </v>
      </c>
      <c r="R4" s="12" t="str">
        <f>VLOOKUP(F4,Ledenlijst!$A$3:$C$151,2,FALSE)</f>
        <v>Lies Schepers</v>
      </c>
    </row>
    <row r="5" spans="1:18" ht="24.75" customHeight="1">
      <c r="A5" s="22">
        <v>13</v>
      </c>
      <c r="B5" s="22">
        <v>15</v>
      </c>
      <c r="C5" s="23"/>
      <c r="D5" s="23"/>
      <c r="E5" s="22">
        <v>14</v>
      </c>
      <c r="F5" s="22">
        <v>16</v>
      </c>
      <c r="G5" s="14"/>
      <c r="H5" s="14"/>
      <c r="L5" s="12" t="str">
        <f>VLOOKUP(A5,Ledenlijst!$A$3:$C$151,2,FALSE)</f>
        <v>Jan Snellenburg</v>
      </c>
      <c r="N5" s="12" t="str">
        <f>VLOOKUP(B5,Ledenlijst!$A$3:$C$151,2,FALSE)</f>
        <v>Agnes vd Vooren </v>
      </c>
      <c r="P5" s="23"/>
      <c r="Q5" s="12" t="str">
        <f>VLOOKUP(E5,Ledenlijst!$A$3:$C$151,2,FALSE)</f>
        <v>Louis Bussink</v>
      </c>
      <c r="R5" s="12" t="str">
        <f>VLOOKUP(F5,Ledenlijst!$A$3:$C$151,2,FALSE)</f>
        <v>Hendrika van Hal</v>
      </c>
    </row>
    <row r="6" spans="1:18" ht="24.75" customHeight="1">
      <c r="A6" s="22">
        <v>17</v>
      </c>
      <c r="B6" s="22">
        <v>19</v>
      </c>
      <c r="C6" s="23"/>
      <c r="D6" s="23"/>
      <c r="E6" s="22">
        <v>18</v>
      </c>
      <c r="F6" s="22">
        <v>20</v>
      </c>
      <c r="G6" s="14"/>
      <c r="H6" s="14"/>
      <c r="L6" s="12" t="str">
        <f>VLOOKUP(A6,Ledenlijst!$A$3:$C$151,2,FALSE)</f>
        <v>Siny Workel</v>
      </c>
      <c r="N6" s="12" t="str">
        <f>VLOOKUP(B6,Ledenlijst!$A$3:$C$151,2,FALSE)</f>
        <v>Bertus Meijer</v>
      </c>
      <c r="P6" s="23"/>
      <c r="Q6" s="12" t="str">
        <f>VLOOKUP(E6,Ledenlijst!$A$3:$C$151,2,FALSE)</f>
        <v>Theo v Kerkhoff </v>
      </c>
      <c r="R6" s="12" t="str">
        <f>VLOOKUP(F6,Ledenlijst!$A$3:$C$151,2,FALSE)</f>
        <v>Fred v Kempen </v>
      </c>
    </row>
    <row r="7" spans="1:18" ht="24.75" customHeight="1">
      <c r="A7" s="22">
        <v>21</v>
      </c>
      <c r="B7" s="22">
        <v>23</v>
      </c>
      <c r="C7" s="23"/>
      <c r="D7" s="23"/>
      <c r="E7" s="22">
        <v>22</v>
      </c>
      <c r="F7" s="22">
        <v>24</v>
      </c>
      <c r="G7" s="14"/>
      <c r="H7" s="14"/>
      <c r="L7" s="12" t="str">
        <f>VLOOKUP(A7,Ledenlijst!$A$3:$C$151,2,FALSE)</f>
        <v>Henk Engelen</v>
      </c>
      <c r="N7" s="12" t="str">
        <f>VLOOKUP(B7,Ledenlijst!$A$3:$C$151,2,FALSE)</f>
        <v>Truus Engelen</v>
      </c>
      <c r="P7" s="23"/>
      <c r="Q7" s="12" t="str">
        <f>VLOOKUP(E7,Ledenlijst!$A$3:$C$151,2,FALSE)</f>
        <v>Harry Willemsen</v>
      </c>
      <c r="R7" s="12" t="str">
        <f>VLOOKUP(F7,Ledenlijst!$A$3:$C$151,2,FALSE)</f>
        <v>Letty Keller</v>
      </c>
    </row>
    <row r="8" spans="1:19" ht="24.75" customHeight="1">
      <c r="A8" s="22">
        <v>25</v>
      </c>
      <c r="B8" s="22">
        <v>27</v>
      </c>
      <c r="C8" s="23"/>
      <c r="D8" s="23"/>
      <c r="E8" s="22">
        <v>26</v>
      </c>
      <c r="F8" s="22">
        <v>28</v>
      </c>
      <c r="L8" s="12" t="str">
        <f>VLOOKUP(A8,Ledenlijst!$A$3:$C$151,2,FALSE)</f>
        <v>Els v Kerkhoff </v>
      </c>
      <c r="N8" s="12" t="str">
        <f>VLOOKUP(B8,Ledenlijst!$A$3:$C$151,2,FALSE)</f>
        <v>Frits Mulder</v>
      </c>
      <c r="P8" s="23"/>
      <c r="Q8" s="12" t="str">
        <f>VLOOKUP(E8,Ledenlijst!$A$3:$C$151,2,FALSE)</f>
        <v>Gerrit Elands</v>
      </c>
      <c r="R8" s="12" t="str">
        <f>VLOOKUP(F8,Ledenlijst!$A$3:$C$151,2,FALSE)</f>
        <v>Bern. v Aggelen </v>
      </c>
      <c r="S8" s="28"/>
    </row>
    <row r="9" spans="1:18" ht="24.75" customHeight="1">
      <c r="A9" s="22">
        <v>29</v>
      </c>
      <c r="B9" s="22">
        <v>31</v>
      </c>
      <c r="C9" s="23"/>
      <c r="D9" s="23"/>
      <c r="E9" s="22">
        <v>30</v>
      </c>
      <c r="F9" s="22">
        <v>32</v>
      </c>
      <c r="L9" s="12" t="str">
        <f>VLOOKUP(A9,Ledenlijst!$A$3:$C$151,2,FALSE)</f>
        <v>Diny Beijer</v>
      </c>
      <c r="N9" s="12" t="str">
        <f>VLOOKUP(B9,Ledenlijst!$A$3:$C$151,2,FALSE)</f>
        <v>Thea Hanegraaf</v>
      </c>
      <c r="P9" s="23"/>
      <c r="Q9" s="12" t="str">
        <f>VLOOKUP(E9,Ledenlijst!$A$3:$C$151,2,FALSE)</f>
        <v>Frans Stienezen</v>
      </c>
      <c r="R9" s="12" t="str">
        <f>VLOOKUP(F9,Ledenlijst!$A$3:$C$151,2,FALSE)</f>
        <v>Bettie Bekker</v>
      </c>
    </row>
    <row r="10" spans="1:20" ht="24.75" customHeight="1">
      <c r="A10" s="22">
        <v>33</v>
      </c>
      <c r="B10" s="22">
        <v>35</v>
      </c>
      <c r="C10" s="23"/>
      <c r="D10" s="23"/>
      <c r="E10" s="22">
        <v>34</v>
      </c>
      <c r="F10" s="22">
        <v>36</v>
      </c>
      <c r="L10" s="12" t="str">
        <f>VLOOKUP(A10,Ledenlijst!$A$3:$C$151,2,FALSE)</f>
        <v>Wilma Lohuis </v>
      </c>
      <c r="N10" s="12" t="str">
        <f>VLOOKUP(B10,Ledenlijst!$A$3:$C$151,2,FALSE)</f>
        <v>Gerard Lohuis </v>
      </c>
      <c r="P10" s="23"/>
      <c r="Q10" s="12" t="str">
        <f>VLOOKUP(E10,Ledenlijst!$A$3:$C$151,2,FALSE)</f>
        <v>Thea Ebbers</v>
      </c>
      <c r="R10" s="12" t="str">
        <f>VLOOKUP(F10,Ledenlijst!$A$3:$C$151,2,FALSE)</f>
        <v>Freek v Dijk </v>
      </c>
      <c r="S10" s="29"/>
      <c r="T10" s="18"/>
    </row>
    <row r="11" spans="1:18" ht="24.75" customHeight="1">
      <c r="A11" s="22">
        <v>37</v>
      </c>
      <c r="B11" s="22">
        <v>39</v>
      </c>
      <c r="C11" s="23"/>
      <c r="D11" s="23"/>
      <c r="E11" s="22">
        <v>38</v>
      </c>
      <c r="F11" s="22">
        <v>40</v>
      </c>
      <c r="L11" s="12" t="str">
        <f>VLOOKUP(A11,Ledenlijst!$A$3:$C$151,2,FALSE)</f>
        <v>Joke Meijde vd</v>
      </c>
      <c r="N11" s="12" t="str">
        <f>VLOOKUP(B11,Ledenlijst!$A$3:$C$151,2,FALSE)</f>
        <v>Theo Pouwels</v>
      </c>
      <c r="P11" s="23"/>
      <c r="Q11" s="12" t="str">
        <f>VLOOKUP(E11,Ledenlijst!$A$3:$C$151,2,FALSE)</f>
        <v>Annie Aalbers</v>
      </c>
      <c r="R11" s="12" t="str">
        <f>VLOOKUP(F11,Ledenlijst!$A$3:$C$151,2,FALSE)</f>
        <v>Philip Driessen</v>
      </c>
    </row>
    <row r="12" spans="1:18" ht="24.75" customHeight="1">
      <c r="A12" s="22">
        <v>41</v>
      </c>
      <c r="B12" s="22">
        <v>43</v>
      </c>
      <c r="C12" s="23"/>
      <c r="D12" s="23"/>
      <c r="E12" s="22">
        <v>42</v>
      </c>
      <c r="F12" s="22">
        <v>44</v>
      </c>
      <c r="L12" s="12" t="str">
        <f>VLOOKUP(A12,Ledenlijst!$A$3:$C$151,2,FALSE)</f>
        <v>Dick Dikken</v>
      </c>
      <c r="N12" s="12" t="str">
        <f>VLOOKUP(B12,Ledenlijst!$A$3:$C$151,2,FALSE)</f>
        <v>Els Zeben v </v>
      </c>
      <c r="P12" s="23"/>
      <c r="Q12" s="12" t="str">
        <f>VLOOKUP(E12,Ledenlijst!$A$3:$C$151,2,FALSE)</f>
        <v>Co Bosman</v>
      </c>
      <c r="R12" s="12" t="str">
        <f>VLOOKUP(F12,Ledenlijst!$A$3:$C$151,2,FALSE)</f>
        <v>Rina Mulder</v>
      </c>
    </row>
    <row r="13" spans="1:18" ht="24.75" customHeight="1">
      <c r="A13" s="15"/>
      <c r="B13" s="15"/>
      <c r="C13" s="36"/>
      <c r="D13" s="36"/>
      <c r="E13" s="15"/>
      <c r="F13" s="15"/>
      <c r="P13" s="23"/>
      <c r="Q13" s="12"/>
      <c r="R13" s="12"/>
    </row>
    <row r="14" spans="1:18" ht="24.75" customHeight="1">
      <c r="A14" s="15"/>
      <c r="B14" s="15"/>
      <c r="C14" s="36"/>
      <c r="D14" s="36"/>
      <c r="E14" s="15"/>
      <c r="F14" s="15"/>
      <c r="P14" s="23"/>
      <c r="Q14" s="12"/>
      <c r="R14" s="12"/>
    </row>
    <row r="15" spans="1:18" ht="24.75" customHeight="1">
      <c r="A15" s="15"/>
      <c r="B15" s="15"/>
      <c r="C15" s="36"/>
      <c r="D15" s="36"/>
      <c r="E15" s="15"/>
      <c r="F15" s="15"/>
      <c r="P15" s="23"/>
      <c r="Q15" s="12"/>
      <c r="R15" s="12"/>
    </row>
    <row r="16" spans="1:18" ht="24.75" customHeight="1">
      <c r="A16" s="15"/>
      <c r="B16" s="15"/>
      <c r="C16" s="36"/>
      <c r="D16" s="36"/>
      <c r="E16" s="15"/>
      <c r="F16" s="15"/>
      <c r="P16" s="23"/>
      <c r="Q16" s="12"/>
      <c r="R16" s="12"/>
    </row>
    <row r="17" spans="1:19" ht="24.75" customHeight="1">
      <c r="A17" s="15"/>
      <c r="B17" s="15"/>
      <c r="C17" s="36"/>
      <c r="D17" s="36"/>
      <c r="E17" s="15"/>
      <c r="F17" s="15"/>
      <c r="P17" s="23"/>
      <c r="Q17" s="12"/>
      <c r="R17" s="12"/>
      <c r="S17" s="28"/>
    </row>
    <row r="18" spans="1:18" ht="24.75" customHeight="1">
      <c r="A18" s="15"/>
      <c r="B18" s="15"/>
      <c r="C18" s="36"/>
      <c r="D18" s="36"/>
      <c r="E18" s="15"/>
      <c r="F18" s="15"/>
      <c r="P18" s="23"/>
      <c r="Q18" s="12"/>
      <c r="R18" s="12"/>
    </row>
    <row r="19" spans="1:20" ht="24.75" customHeight="1">
      <c r="A19" s="15"/>
      <c r="B19" s="15"/>
      <c r="C19" s="36"/>
      <c r="D19" s="36"/>
      <c r="E19" s="15"/>
      <c r="F19" s="15"/>
      <c r="P19" s="23"/>
      <c r="Q19" s="12"/>
      <c r="R19" s="12"/>
      <c r="S19" s="29"/>
      <c r="T19" s="18"/>
    </row>
    <row r="20" ht="24.75" customHeight="1">
      <c r="P20" s="23"/>
    </row>
    <row r="21" ht="24.75" customHeight="1">
      <c r="P21" s="23"/>
    </row>
    <row r="22" ht="24.75" customHeight="1">
      <c r="P22" s="23"/>
    </row>
    <row r="23" ht="24.75" customHeight="1">
      <c r="P23" s="23"/>
    </row>
    <row r="24" ht="24.75" customHeight="1">
      <c r="P24" s="23"/>
    </row>
    <row r="25" ht="24.75" customHeight="1">
      <c r="P25" s="23"/>
    </row>
    <row r="26" spans="16:19" ht="24.75" customHeight="1">
      <c r="P26" s="23"/>
      <c r="Q26" s="12"/>
      <c r="R26" s="12"/>
      <c r="S26" s="28"/>
    </row>
    <row r="27" ht="24.75" customHeight="1">
      <c r="P27" s="23"/>
    </row>
    <row r="28" ht="24.75" customHeight="1">
      <c r="P28" s="23"/>
    </row>
    <row r="29" ht="24.75" customHeight="1">
      <c r="P29" s="23"/>
    </row>
    <row r="30" ht="24.75" customHeight="1">
      <c r="P30" s="23"/>
    </row>
    <row r="31" ht="24.75" customHeight="1">
      <c r="P31" s="23"/>
    </row>
    <row r="32" ht="24.75" customHeight="1">
      <c r="P32" s="23"/>
    </row>
    <row r="33" ht="24.75" customHeight="1">
      <c r="P33" s="23"/>
    </row>
    <row r="34" ht="24.75" customHeight="1">
      <c r="P34" s="23"/>
    </row>
    <row r="35" ht="24.75" customHeight="1">
      <c r="P35" s="23"/>
    </row>
    <row r="36" ht="24.75" customHeight="1">
      <c r="P36" s="23"/>
    </row>
    <row r="37" ht="24.75" customHeight="1">
      <c r="P37" s="23"/>
    </row>
    <row r="38" ht="24.75" customHeight="1">
      <c r="P38" s="23"/>
    </row>
    <row r="39" ht="24.75" customHeight="1">
      <c r="P39" s="23"/>
    </row>
    <row r="40" ht="24.75" customHeight="1">
      <c r="P40" s="23"/>
    </row>
    <row r="41" ht="24.75" customHeight="1">
      <c r="P41" s="23"/>
    </row>
    <row r="42" ht="24.75" customHeight="1">
      <c r="P42" s="23"/>
    </row>
    <row r="43" ht="24.75" customHeight="1">
      <c r="P43" s="23"/>
    </row>
    <row r="44" ht="24.75" customHeight="1">
      <c r="P44" s="23"/>
    </row>
    <row r="45" ht="24.75" customHeight="1">
      <c r="P45" s="23"/>
    </row>
    <row r="46" ht="24.75" customHeight="1">
      <c r="P46" s="23"/>
    </row>
    <row r="47" ht="24.75" customHeight="1">
      <c r="P47" s="23"/>
    </row>
    <row r="48" ht="24.75" customHeight="1">
      <c r="P48" s="23"/>
    </row>
    <row r="49" ht="24.75" customHeight="1">
      <c r="P49" s="23"/>
    </row>
    <row r="50" ht="24.75" customHeight="1">
      <c r="P50" s="2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0"/>
  <sheetViews>
    <sheetView zoomScale="60" zoomScaleNormal="60" zoomScalePageLayoutView="0" workbookViewId="0" topLeftCell="A4">
      <selection activeCell="N2" sqref="N2"/>
    </sheetView>
  </sheetViews>
  <sheetFormatPr defaultColWidth="8.8515625" defaultRowHeight="24.75" customHeight="1"/>
  <cols>
    <col min="1" max="2" width="9.57421875" style="13" customWidth="1"/>
    <col min="3" max="4" width="7.57421875" style="13" customWidth="1"/>
    <col min="5" max="6" width="9.57421875" style="13" customWidth="1"/>
    <col min="7" max="11" width="8.8515625" style="13" customWidth="1"/>
    <col min="12" max="12" width="22.57421875" style="12" customWidth="1"/>
    <col min="13" max="13" width="2.57421875" style="12" customWidth="1"/>
    <col min="14" max="14" width="24.57421875" style="12" customWidth="1"/>
    <col min="15" max="15" width="8.00390625" style="12" customWidth="1"/>
    <col min="16" max="16" width="6.57421875" style="24" customWidth="1"/>
    <col min="17" max="17" width="26.8515625" style="11" customWidth="1"/>
    <col min="18" max="18" width="22.57421875" style="11" customWidth="1"/>
    <col min="19" max="19" width="38.8515625" style="31" customWidth="1"/>
    <col min="20" max="16384" width="8.8515625" style="13" customWidth="1"/>
  </cols>
  <sheetData>
    <row r="1" spans="1:20" ht="24.75" customHeight="1">
      <c r="A1" s="17" t="s">
        <v>52</v>
      </c>
      <c r="B1" s="19"/>
      <c r="C1" s="20"/>
      <c r="D1" s="20"/>
      <c r="E1" s="19"/>
      <c r="F1" s="20"/>
      <c r="G1" s="20"/>
      <c r="H1" s="14"/>
      <c r="I1" s="14"/>
      <c r="J1" s="11"/>
      <c r="K1" s="11"/>
      <c r="L1" s="16"/>
      <c r="M1" s="16"/>
      <c r="N1" s="21"/>
      <c r="O1" s="21"/>
      <c r="P1" s="21"/>
      <c r="Q1" s="21"/>
      <c r="R1" s="21"/>
      <c r="S1" s="29"/>
      <c r="T1" s="18"/>
    </row>
    <row r="2" spans="1:20" ht="24.75" customHeight="1">
      <c r="A2" s="22">
        <v>1</v>
      </c>
      <c r="B2" s="22">
        <v>3</v>
      </c>
      <c r="C2" s="23"/>
      <c r="D2" s="23"/>
      <c r="E2" s="22">
        <v>2</v>
      </c>
      <c r="F2" s="22">
        <v>4</v>
      </c>
      <c r="G2" s="14"/>
      <c r="H2" s="14"/>
      <c r="L2" s="12" t="str">
        <f>VLOOKUP(A2,Ledenlijst!$A$3:$C$151,2,FALSE)</f>
        <v>Bets Cornelissen</v>
      </c>
      <c r="N2" s="12" t="str">
        <f>VLOOKUP(B2,Ledenlijst!$A$3:$C$151,2,FALSE)</f>
        <v>Marco Visser</v>
      </c>
      <c r="P2" s="23"/>
      <c r="Q2" s="12" t="str">
        <f>VLOOKUP(E2,Ledenlijst!$A$3:$C$151,2,FALSE)</f>
        <v>Henk v Aggelen</v>
      </c>
      <c r="R2" s="12" t="str">
        <f>VLOOKUP(F2,Ledenlijst!$A$3:$C$151,2,FALSE)</f>
        <v>Jacques Aalbers</v>
      </c>
      <c r="T2" s="13" t="s">
        <v>44</v>
      </c>
    </row>
    <row r="3" spans="1:18" ht="24.75" customHeight="1">
      <c r="A3" s="22">
        <v>5</v>
      </c>
      <c r="B3" s="22">
        <v>7</v>
      </c>
      <c r="C3" s="23"/>
      <c r="D3" s="23"/>
      <c r="E3" s="22">
        <v>6</v>
      </c>
      <c r="F3" s="22">
        <v>8</v>
      </c>
      <c r="G3" s="14"/>
      <c r="H3" s="14"/>
      <c r="L3" s="12" t="str">
        <f>VLOOKUP(A3,Ledenlijst!$A$3:$C$151,2,FALSE)</f>
        <v>Theo vd Kracht</v>
      </c>
      <c r="N3" s="12" t="str">
        <f>VLOOKUP(B3,Ledenlijst!$A$3:$C$151,2,FALSE)</f>
        <v>Huub Arts</v>
      </c>
      <c r="P3" s="23"/>
      <c r="Q3" s="12" t="str">
        <f>VLOOKUP(E3,Ledenlijst!$A$3:$C$151,2,FALSE)</f>
        <v>Gerard Tenback</v>
      </c>
      <c r="R3" s="12" t="str">
        <f>VLOOKUP(F3,Ledenlijst!$A$3:$C$151,2,FALSE)</f>
        <v>Jan Reuterink</v>
      </c>
    </row>
    <row r="4" spans="1:18" ht="24.75" customHeight="1">
      <c r="A4" s="22">
        <v>9</v>
      </c>
      <c r="B4" s="22">
        <v>11</v>
      </c>
      <c r="C4" s="23"/>
      <c r="D4" s="23"/>
      <c r="E4" s="22">
        <v>10</v>
      </c>
      <c r="F4" s="22">
        <v>12</v>
      </c>
      <c r="G4" s="14"/>
      <c r="H4" s="14"/>
      <c r="L4" s="12" t="str">
        <f>VLOOKUP(A4,Ledenlijst!$A$3:$C$151,2,FALSE)</f>
        <v>Herman Delwig</v>
      </c>
      <c r="N4" s="12" t="str">
        <f>VLOOKUP(B4,Ledenlijst!$A$3:$C$151,2,FALSE)</f>
        <v>Annie Pastoor</v>
      </c>
      <c r="P4" s="23"/>
      <c r="Q4" s="12" t="str">
        <f>VLOOKUP(E4,Ledenlijst!$A$3:$C$151,2,FALSE)</f>
        <v>Sjaak ten Tije </v>
      </c>
      <c r="R4" s="12" t="str">
        <f>VLOOKUP(F4,Ledenlijst!$A$3:$C$151,2,FALSE)</f>
        <v>Lies Schepers</v>
      </c>
    </row>
    <row r="5" spans="1:18" ht="24.75" customHeight="1">
      <c r="A5" s="22">
        <v>13</v>
      </c>
      <c r="B5" s="22">
        <v>15</v>
      </c>
      <c r="C5" s="23"/>
      <c r="D5" s="23"/>
      <c r="E5" s="22">
        <v>14</v>
      </c>
      <c r="F5" s="22">
        <v>16</v>
      </c>
      <c r="G5" s="14"/>
      <c r="H5" s="14"/>
      <c r="L5" s="12" t="str">
        <f>VLOOKUP(A5,Ledenlijst!$A$3:$C$151,2,FALSE)</f>
        <v>Jan Snellenburg</v>
      </c>
      <c r="N5" s="12" t="str">
        <f>VLOOKUP(B5,Ledenlijst!$A$3:$C$151,2,FALSE)</f>
        <v>Agnes vd Vooren </v>
      </c>
      <c r="P5" s="23"/>
      <c r="Q5" s="12" t="str">
        <f>VLOOKUP(E5,Ledenlijst!$A$3:$C$151,2,FALSE)</f>
        <v>Louis Bussink</v>
      </c>
      <c r="R5" s="12" t="str">
        <f>VLOOKUP(F5,Ledenlijst!$A$3:$C$151,2,FALSE)</f>
        <v>Hendrika van Hal</v>
      </c>
    </row>
    <row r="6" spans="1:18" ht="24.75" customHeight="1">
      <c r="A6" s="22">
        <v>17</v>
      </c>
      <c r="B6" s="22">
        <v>19</v>
      </c>
      <c r="C6" s="23"/>
      <c r="D6" s="23"/>
      <c r="E6" s="22">
        <v>18</v>
      </c>
      <c r="F6" s="22">
        <v>20</v>
      </c>
      <c r="G6" s="14"/>
      <c r="H6" s="14"/>
      <c r="L6" s="12" t="str">
        <f>VLOOKUP(A6,Ledenlijst!$A$3:$C$151,2,FALSE)</f>
        <v>Siny Workel</v>
      </c>
      <c r="N6" s="12" t="str">
        <f>VLOOKUP(B6,Ledenlijst!$A$3:$C$151,2,FALSE)</f>
        <v>Bertus Meijer</v>
      </c>
      <c r="P6" s="23"/>
      <c r="Q6" s="12" t="str">
        <f>VLOOKUP(E6,Ledenlijst!$A$3:$C$151,2,FALSE)</f>
        <v>Theo v Kerkhoff </v>
      </c>
      <c r="R6" s="12" t="str">
        <f>VLOOKUP(F6,Ledenlijst!$A$3:$C$151,2,FALSE)</f>
        <v>Fred v Kempen </v>
      </c>
    </row>
    <row r="7" spans="1:18" ht="24.75" customHeight="1">
      <c r="A7" s="22">
        <v>21</v>
      </c>
      <c r="B7" s="22">
        <v>23</v>
      </c>
      <c r="C7" s="23"/>
      <c r="D7" s="23"/>
      <c r="E7" s="22">
        <v>22</v>
      </c>
      <c r="F7" s="22">
        <v>24</v>
      </c>
      <c r="G7" s="14"/>
      <c r="H7" s="14"/>
      <c r="L7" s="12" t="str">
        <f>VLOOKUP(A7,Ledenlijst!$A$3:$C$151,2,FALSE)</f>
        <v>Henk Engelen</v>
      </c>
      <c r="N7" s="12" t="str">
        <f>VLOOKUP(B7,Ledenlijst!$A$3:$C$151,2,FALSE)</f>
        <v>Truus Engelen</v>
      </c>
      <c r="P7" s="23"/>
      <c r="Q7" s="12" t="str">
        <f>VLOOKUP(E7,Ledenlijst!$A$3:$C$151,2,FALSE)</f>
        <v>Harry Willemsen</v>
      </c>
      <c r="R7" s="12" t="str">
        <f>VLOOKUP(F7,Ledenlijst!$A$3:$C$151,2,FALSE)</f>
        <v>Letty Keller</v>
      </c>
    </row>
    <row r="8" spans="1:19" ht="24.75" customHeight="1">
      <c r="A8" s="22">
        <v>25</v>
      </c>
      <c r="B8" s="22">
        <v>27</v>
      </c>
      <c r="C8" s="23"/>
      <c r="D8" s="23"/>
      <c r="E8" s="22">
        <v>26</v>
      </c>
      <c r="F8" s="22">
        <v>28</v>
      </c>
      <c r="L8" s="12" t="str">
        <f>VLOOKUP(A8,Ledenlijst!$A$3:$C$151,2,FALSE)</f>
        <v>Els v Kerkhoff </v>
      </c>
      <c r="N8" s="12" t="str">
        <f>VLOOKUP(B8,Ledenlijst!$A$3:$C$151,2,FALSE)</f>
        <v>Frits Mulder</v>
      </c>
      <c r="P8" s="23"/>
      <c r="Q8" s="12" t="str">
        <f>VLOOKUP(E8,Ledenlijst!$A$3:$C$151,2,FALSE)</f>
        <v>Gerrit Elands</v>
      </c>
      <c r="R8" s="12" t="str">
        <f>VLOOKUP(F8,Ledenlijst!$A$3:$C$151,2,FALSE)</f>
        <v>Bern. v Aggelen </v>
      </c>
      <c r="S8" s="28"/>
    </row>
    <row r="9" spans="1:18" ht="24.75" customHeight="1">
      <c r="A9" s="22">
        <v>29</v>
      </c>
      <c r="B9" s="22">
        <v>31</v>
      </c>
      <c r="C9" s="23"/>
      <c r="D9" s="23"/>
      <c r="E9" s="22">
        <v>30</v>
      </c>
      <c r="F9" s="22">
        <v>32</v>
      </c>
      <c r="L9" s="12" t="str">
        <f>VLOOKUP(A9,Ledenlijst!$A$3:$C$151,2,FALSE)</f>
        <v>Diny Beijer</v>
      </c>
      <c r="N9" s="12" t="str">
        <f>VLOOKUP(B9,Ledenlijst!$A$3:$C$151,2,FALSE)</f>
        <v>Thea Hanegraaf</v>
      </c>
      <c r="P9" s="23"/>
      <c r="Q9" s="12" t="str">
        <f>VLOOKUP(E9,Ledenlijst!$A$3:$C$151,2,FALSE)</f>
        <v>Frans Stienezen</v>
      </c>
      <c r="R9" s="12" t="str">
        <f>VLOOKUP(F9,Ledenlijst!$A$3:$C$151,2,FALSE)</f>
        <v>Bettie Bekker</v>
      </c>
    </row>
    <row r="10" spans="1:20" ht="24.75" customHeight="1">
      <c r="A10" s="22">
        <v>33</v>
      </c>
      <c r="B10" s="22">
        <v>35</v>
      </c>
      <c r="C10" s="23"/>
      <c r="D10" s="23"/>
      <c r="E10" s="22">
        <v>34</v>
      </c>
      <c r="F10" s="22">
        <v>36</v>
      </c>
      <c r="L10" s="12" t="str">
        <f>VLOOKUP(A10,Ledenlijst!$A$3:$C$151,2,FALSE)</f>
        <v>Wilma Lohuis </v>
      </c>
      <c r="N10" s="12" t="str">
        <f>VLOOKUP(B10,Ledenlijst!$A$3:$C$151,2,FALSE)</f>
        <v>Gerard Lohuis </v>
      </c>
      <c r="P10" s="23"/>
      <c r="Q10" s="12" t="str">
        <f>VLOOKUP(E10,Ledenlijst!$A$3:$C$151,2,FALSE)</f>
        <v>Thea Ebbers</v>
      </c>
      <c r="R10" s="12" t="str">
        <f>VLOOKUP(F10,Ledenlijst!$A$3:$C$151,2,FALSE)</f>
        <v>Freek v Dijk </v>
      </c>
      <c r="S10" s="29"/>
      <c r="T10" s="18"/>
    </row>
    <row r="11" spans="1:18" ht="24.75" customHeight="1">
      <c r="A11" s="22">
        <v>37</v>
      </c>
      <c r="B11" s="22">
        <v>39</v>
      </c>
      <c r="C11" s="23"/>
      <c r="D11" s="23"/>
      <c r="E11" s="22">
        <v>38</v>
      </c>
      <c r="F11" s="22">
        <v>40</v>
      </c>
      <c r="L11" s="12" t="str">
        <f>VLOOKUP(A11,Ledenlijst!$A$3:$C$151,2,FALSE)</f>
        <v>Joke Meijde vd</v>
      </c>
      <c r="N11" s="12" t="str">
        <f>VLOOKUP(B11,Ledenlijst!$A$3:$C$151,2,FALSE)</f>
        <v>Theo Pouwels</v>
      </c>
      <c r="P11" s="23"/>
      <c r="Q11" s="12" t="str">
        <f>VLOOKUP(E11,Ledenlijst!$A$3:$C$151,2,FALSE)</f>
        <v>Annie Aalbers</v>
      </c>
      <c r="R11" s="12" t="str">
        <f>VLOOKUP(F11,Ledenlijst!$A$3:$C$151,2,FALSE)</f>
        <v>Philip Driessen</v>
      </c>
    </row>
    <row r="12" spans="1:19" ht="24.75" customHeight="1">
      <c r="A12" s="22">
        <v>41</v>
      </c>
      <c r="B12" s="22">
        <v>43</v>
      </c>
      <c r="C12" s="23"/>
      <c r="D12" s="23"/>
      <c r="E12" s="22">
        <v>42</v>
      </c>
      <c r="F12" s="22">
        <v>44</v>
      </c>
      <c r="G12" s="26">
        <v>45</v>
      </c>
      <c r="L12" s="12" t="str">
        <f>VLOOKUP(A12,Ledenlijst!$A$3:$C$151,2,FALSE)</f>
        <v>Dick Dikken</v>
      </c>
      <c r="N12" s="12" t="str">
        <f>VLOOKUP(B12,Ledenlijst!$A$3:$C$151,2,FALSE)</f>
        <v>Els Zeben v </v>
      </c>
      <c r="P12" s="23"/>
      <c r="Q12" s="12" t="str">
        <f>VLOOKUP(E12,Ledenlijst!$A$3:$C$151,2,FALSE)</f>
        <v>Co Bosman</v>
      </c>
      <c r="R12" s="12" t="str">
        <f>VLOOKUP(F12,Ledenlijst!$A$3:$C$151,2,FALSE)</f>
        <v>Rina Mulder</v>
      </c>
      <c r="S12" s="12" t="str">
        <f>VLOOKUP(G12,Ledenlijst!$A$3:$C$151,2,FALSE)</f>
        <v>Auke v Klinken </v>
      </c>
    </row>
    <row r="13" spans="1:18" ht="24.75" customHeight="1">
      <c r="A13" s="15"/>
      <c r="B13" s="15"/>
      <c r="C13" s="36"/>
      <c r="D13" s="36"/>
      <c r="E13" s="15"/>
      <c r="F13" s="15"/>
      <c r="P13" s="23"/>
      <c r="Q13" s="12"/>
      <c r="R13" s="12"/>
    </row>
    <row r="14" spans="1:18" ht="24.75" customHeight="1">
      <c r="A14" s="15"/>
      <c r="B14" s="15"/>
      <c r="C14" s="36"/>
      <c r="D14" s="36"/>
      <c r="E14" s="15"/>
      <c r="F14" s="15"/>
      <c r="P14" s="23"/>
      <c r="Q14" s="12"/>
      <c r="R14" s="12"/>
    </row>
    <row r="15" spans="1:18" ht="24.75" customHeight="1">
      <c r="A15" s="15"/>
      <c r="B15" s="15"/>
      <c r="C15" s="36"/>
      <c r="D15" s="36"/>
      <c r="E15" s="15"/>
      <c r="F15" s="15"/>
      <c r="P15" s="23"/>
      <c r="Q15" s="12"/>
      <c r="R15" s="12"/>
    </row>
    <row r="16" spans="1:18" ht="24.75" customHeight="1">
      <c r="A16" s="15"/>
      <c r="B16" s="15"/>
      <c r="C16" s="36"/>
      <c r="D16" s="36"/>
      <c r="E16" s="15"/>
      <c r="F16" s="15"/>
      <c r="P16" s="23"/>
      <c r="Q16" s="12"/>
      <c r="R16" s="12"/>
    </row>
    <row r="17" spans="1:19" ht="24.75" customHeight="1">
      <c r="A17" s="15"/>
      <c r="B17" s="15"/>
      <c r="C17" s="36"/>
      <c r="D17" s="36"/>
      <c r="E17" s="15"/>
      <c r="F17" s="15"/>
      <c r="P17" s="23"/>
      <c r="Q17" s="12"/>
      <c r="R17" s="12"/>
      <c r="S17" s="28"/>
    </row>
    <row r="18" spans="1:18" ht="24.75" customHeight="1">
      <c r="A18" s="15"/>
      <c r="B18" s="15"/>
      <c r="C18" s="36"/>
      <c r="D18" s="36"/>
      <c r="E18" s="15"/>
      <c r="F18" s="15"/>
      <c r="P18" s="23"/>
      <c r="Q18" s="12"/>
      <c r="R18" s="12"/>
    </row>
    <row r="19" spans="1:20" ht="24.75" customHeight="1">
      <c r="A19" s="15"/>
      <c r="B19" s="15"/>
      <c r="C19" s="36"/>
      <c r="D19" s="36"/>
      <c r="E19" s="15"/>
      <c r="F19" s="15"/>
      <c r="P19" s="23"/>
      <c r="Q19" s="12"/>
      <c r="R19" s="12"/>
      <c r="S19" s="29"/>
      <c r="T19" s="18"/>
    </row>
    <row r="20" ht="24.75" customHeight="1">
      <c r="P20" s="23"/>
    </row>
    <row r="21" ht="24.75" customHeight="1">
      <c r="P21" s="23"/>
    </row>
    <row r="22" ht="24.75" customHeight="1">
      <c r="P22" s="23"/>
    </row>
    <row r="23" ht="24.75" customHeight="1">
      <c r="P23" s="23"/>
    </row>
    <row r="24" ht="24.75" customHeight="1">
      <c r="P24" s="23"/>
    </row>
    <row r="25" ht="24.75" customHeight="1">
      <c r="P25" s="23"/>
    </row>
    <row r="26" spans="16:19" ht="24.75" customHeight="1">
      <c r="P26" s="23"/>
      <c r="Q26" s="12"/>
      <c r="R26" s="12"/>
      <c r="S26" s="28"/>
    </row>
    <row r="27" ht="24.75" customHeight="1">
      <c r="P27" s="23"/>
    </row>
    <row r="28" ht="24.75" customHeight="1">
      <c r="P28" s="23"/>
    </row>
    <row r="29" ht="24.75" customHeight="1">
      <c r="P29" s="23"/>
    </row>
    <row r="30" ht="24.75" customHeight="1">
      <c r="P30" s="23"/>
    </row>
    <row r="31" ht="24.75" customHeight="1">
      <c r="P31" s="23"/>
    </row>
    <row r="32" ht="24.75" customHeight="1">
      <c r="P32" s="23"/>
    </row>
    <row r="33" ht="24.75" customHeight="1">
      <c r="P33" s="23"/>
    </row>
    <row r="34" ht="24.75" customHeight="1">
      <c r="P34" s="23"/>
    </row>
    <row r="35" ht="24.75" customHeight="1">
      <c r="P35" s="23"/>
    </row>
    <row r="36" ht="24.75" customHeight="1">
      <c r="P36" s="23"/>
    </row>
    <row r="37" ht="24.75" customHeight="1">
      <c r="P37" s="23"/>
    </row>
    <row r="38" ht="24.75" customHeight="1">
      <c r="P38" s="23"/>
    </row>
    <row r="39" ht="24.75" customHeight="1">
      <c r="P39" s="23"/>
    </row>
    <row r="40" ht="24.75" customHeight="1">
      <c r="P40" s="23"/>
    </row>
    <row r="41" ht="24.75" customHeight="1">
      <c r="P41" s="23"/>
    </row>
    <row r="42" ht="24.75" customHeight="1">
      <c r="P42" s="23"/>
    </row>
    <row r="43" ht="24.75" customHeight="1">
      <c r="P43" s="23"/>
    </row>
    <row r="44" ht="24.75" customHeight="1">
      <c r="P44" s="23"/>
    </row>
    <row r="45" ht="24.75" customHeight="1">
      <c r="P45" s="23"/>
    </row>
    <row r="46" ht="24.75" customHeight="1">
      <c r="P46" s="23"/>
    </row>
    <row r="47" ht="24.75" customHeight="1">
      <c r="P47" s="23"/>
    </row>
    <row r="48" ht="24.75" customHeight="1">
      <c r="P48" s="23"/>
    </row>
    <row r="49" ht="24.75" customHeight="1">
      <c r="P49" s="23"/>
    </row>
    <row r="50" ht="24.75" customHeight="1">
      <c r="P50" s="2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lohuis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</dc:creator>
  <cp:keywords/>
  <dc:description/>
  <cp:lastModifiedBy>Gerard</cp:lastModifiedBy>
  <cp:lastPrinted>2022-11-14T08:30:58Z</cp:lastPrinted>
  <dcterms:created xsi:type="dcterms:W3CDTF">2004-11-15T14:06:12Z</dcterms:created>
  <dcterms:modified xsi:type="dcterms:W3CDTF">2022-11-14T09:55:16Z</dcterms:modified>
  <cp:category/>
  <cp:version/>
  <cp:contentType/>
  <cp:contentStatus/>
</cp:coreProperties>
</file>